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showInkAnnotation="0" autoCompressPictures="0"/>
  <bookViews>
    <workbookView xWindow="60" yWindow="135" windowWidth="20730" windowHeight="11535" tabRatio="741"/>
  </bookViews>
  <sheets>
    <sheet name="GeneralResults" sheetId="54" r:id="rId1"/>
  </sheets>
  <definedNames>
    <definedName name="frmoccs" localSheetId="0">#REF!</definedName>
    <definedName name="frmoccs">#REF!</definedName>
  </definedName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359" i="54" l="1"/>
  <c r="C360" i="54"/>
  <c r="D367" i="54"/>
  <c r="C28" i="54"/>
  <c r="D27" i="54"/>
  <c r="D26" i="54"/>
  <c r="D25" i="54"/>
  <c r="D24" i="54"/>
  <c r="D28" i="54"/>
  <c r="C55" i="54"/>
  <c r="D54" i="54"/>
  <c r="D53" i="54"/>
  <c r="D52" i="54"/>
  <c r="D55" i="54"/>
  <c r="C42" i="54"/>
  <c r="E52" i="54"/>
  <c r="E53" i="54"/>
  <c r="E54" i="54"/>
  <c r="C14" i="54"/>
  <c r="C677" i="54"/>
  <c r="D675" i="54"/>
  <c r="D676" i="54"/>
  <c r="D677" i="54"/>
  <c r="C666" i="54"/>
  <c r="D662" i="54"/>
  <c r="D663" i="54"/>
  <c r="D664" i="54"/>
  <c r="D665" i="54"/>
  <c r="D666" i="54"/>
  <c r="E662" i="54"/>
  <c r="E663" i="54"/>
  <c r="E664" i="54"/>
  <c r="E665" i="54"/>
  <c r="C654" i="54"/>
  <c r="D650" i="54"/>
  <c r="D651" i="54"/>
  <c r="D652" i="54"/>
  <c r="D653" i="54"/>
  <c r="D654" i="54"/>
  <c r="E650" i="54"/>
  <c r="E651" i="54"/>
  <c r="E652" i="54"/>
  <c r="E653" i="54"/>
  <c r="C642" i="54"/>
  <c r="D636" i="54"/>
  <c r="D637" i="54"/>
  <c r="D638" i="54"/>
  <c r="D639" i="54"/>
  <c r="D640" i="54"/>
  <c r="D641" i="54"/>
  <c r="D642" i="54"/>
  <c r="E636" i="54"/>
  <c r="E637" i="54"/>
  <c r="E638" i="54"/>
  <c r="E639" i="54"/>
  <c r="E640" i="54"/>
  <c r="E641" i="54"/>
  <c r="C626" i="54"/>
  <c r="D621" i="54"/>
  <c r="D622" i="54"/>
  <c r="D623" i="54"/>
  <c r="D624" i="54"/>
  <c r="D625" i="54"/>
  <c r="D626" i="54"/>
  <c r="E621" i="54"/>
  <c r="E622" i="54"/>
  <c r="E623" i="54"/>
  <c r="E624" i="54"/>
  <c r="E625" i="54"/>
  <c r="C612" i="54"/>
  <c r="D609" i="54"/>
  <c r="D610" i="54"/>
  <c r="D611" i="54"/>
  <c r="D612" i="54"/>
  <c r="E609" i="54"/>
  <c r="E610" i="54"/>
  <c r="E611" i="54"/>
  <c r="C599" i="54"/>
  <c r="D596" i="54"/>
  <c r="D597" i="54"/>
  <c r="D598" i="54"/>
  <c r="D599" i="54"/>
  <c r="C592" i="54"/>
  <c r="D590" i="54"/>
  <c r="D591" i="54"/>
  <c r="D592" i="54"/>
  <c r="C586" i="54"/>
  <c r="D581" i="54"/>
  <c r="D582" i="54"/>
  <c r="D583" i="54"/>
  <c r="D584" i="54"/>
  <c r="D585" i="54"/>
  <c r="D586" i="54"/>
  <c r="C577" i="54"/>
  <c r="D575" i="54"/>
  <c r="D576" i="54"/>
  <c r="D577" i="54"/>
  <c r="C566" i="54"/>
  <c r="D564" i="54"/>
  <c r="D565" i="54"/>
  <c r="D566" i="54"/>
  <c r="C560" i="54"/>
  <c r="D558" i="54"/>
  <c r="D559" i="54"/>
  <c r="D560" i="54"/>
  <c r="C554" i="54"/>
  <c r="D552" i="54"/>
  <c r="D553" i="54"/>
  <c r="D554" i="54"/>
  <c r="C548" i="54"/>
  <c r="D543" i="54"/>
  <c r="D544" i="54"/>
  <c r="D545" i="54"/>
  <c r="D546" i="54"/>
  <c r="D547" i="54"/>
  <c r="D548" i="54"/>
  <c r="E543" i="54"/>
  <c r="E544" i="54"/>
  <c r="E545" i="54"/>
  <c r="E546" i="54"/>
  <c r="E547" i="54"/>
  <c r="C539" i="54"/>
  <c r="D537" i="54"/>
  <c r="D538" i="54"/>
  <c r="D539" i="54"/>
  <c r="C530" i="54"/>
  <c r="D527" i="54"/>
  <c r="D528" i="54"/>
  <c r="D529" i="54"/>
  <c r="D530" i="54"/>
  <c r="E527" i="54"/>
  <c r="E528" i="54"/>
  <c r="E529" i="54"/>
  <c r="C523" i="54"/>
  <c r="D521" i="54"/>
  <c r="D522" i="54"/>
  <c r="D523" i="54"/>
  <c r="C517" i="54"/>
  <c r="D514" i="54"/>
  <c r="D515" i="54"/>
  <c r="D516" i="54"/>
  <c r="D517" i="54"/>
  <c r="E514" i="54"/>
  <c r="E515" i="54"/>
  <c r="E516" i="54"/>
  <c r="C510" i="54"/>
  <c r="D508" i="54"/>
  <c r="D509" i="54"/>
  <c r="D510" i="54"/>
  <c r="C504" i="54"/>
  <c r="D502" i="54"/>
  <c r="D503" i="54"/>
  <c r="D504" i="54"/>
  <c r="C495" i="54"/>
  <c r="D490" i="54"/>
  <c r="D491" i="54"/>
  <c r="D492" i="54"/>
  <c r="D493" i="54"/>
  <c r="D494" i="54"/>
  <c r="D495" i="54"/>
  <c r="E490" i="54"/>
  <c r="E491" i="54"/>
  <c r="E492" i="54"/>
  <c r="E493" i="54"/>
  <c r="E494" i="54"/>
  <c r="C486" i="54"/>
  <c r="D481" i="54"/>
  <c r="D482" i="54"/>
  <c r="D483" i="54"/>
  <c r="D484" i="54"/>
  <c r="D485" i="54"/>
  <c r="D486" i="54"/>
  <c r="E481" i="54"/>
  <c r="E482" i="54"/>
  <c r="E483" i="54"/>
  <c r="E484" i="54"/>
  <c r="E485" i="54"/>
  <c r="C477" i="54"/>
  <c r="D472" i="54"/>
  <c r="D473" i="54"/>
  <c r="D474" i="54"/>
  <c r="D475" i="54"/>
  <c r="D476" i="54"/>
  <c r="D477" i="54"/>
  <c r="C466" i="54"/>
  <c r="D458" i="54"/>
  <c r="D459" i="54"/>
  <c r="D460" i="54"/>
  <c r="D461" i="54"/>
  <c r="D462" i="54"/>
  <c r="D463" i="54"/>
  <c r="D464" i="54"/>
  <c r="D465" i="54"/>
  <c r="D466" i="54"/>
  <c r="E458" i="54"/>
  <c r="E459" i="54"/>
  <c r="E460" i="54"/>
  <c r="E461" i="54"/>
  <c r="E462" i="54"/>
  <c r="E463" i="54"/>
  <c r="E464" i="54"/>
  <c r="E465" i="54"/>
  <c r="C451" i="54"/>
  <c r="D443" i="54"/>
  <c r="D444" i="54"/>
  <c r="D445" i="54"/>
  <c r="D446" i="54"/>
  <c r="D447" i="54"/>
  <c r="D448" i="54"/>
  <c r="D449" i="54"/>
  <c r="D450" i="54"/>
  <c r="D451" i="54"/>
  <c r="E443" i="54"/>
  <c r="E444" i="54"/>
  <c r="E445" i="54"/>
  <c r="E446" i="54"/>
  <c r="E447" i="54"/>
  <c r="E448" i="54"/>
  <c r="E449" i="54"/>
  <c r="E450" i="54"/>
  <c r="C433" i="54"/>
  <c r="D430" i="54"/>
  <c r="D431" i="54"/>
  <c r="D432" i="54"/>
  <c r="D433" i="54"/>
  <c r="C426" i="54"/>
  <c r="D423" i="54"/>
  <c r="D424" i="54"/>
  <c r="D425" i="54"/>
  <c r="D426" i="54"/>
  <c r="C415" i="54"/>
  <c r="C419" i="54"/>
  <c r="D411" i="54"/>
  <c r="D412" i="54"/>
  <c r="D413" i="54"/>
  <c r="D414" i="54"/>
  <c r="D415" i="54"/>
  <c r="D416" i="54"/>
  <c r="D417" i="54"/>
  <c r="D418" i="54"/>
  <c r="D419" i="54"/>
  <c r="C398" i="54"/>
  <c r="D396" i="54"/>
  <c r="D397" i="54"/>
  <c r="D398" i="54"/>
  <c r="C390" i="54"/>
  <c r="D388" i="54"/>
  <c r="D389" i="54"/>
  <c r="D390" i="54"/>
  <c r="C384" i="54"/>
  <c r="D382" i="54"/>
  <c r="D383" i="54"/>
  <c r="D384" i="54"/>
  <c r="C378" i="54"/>
  <c r="D375" i="54"/>
  <c r="D376" i="54"/>
  <c r="D377" i="54"/>
  <c r="D378" i="54"/>
  <c r="D356" i="54"/>
  <c r="D357" i="54"/>
  <c r="D358" i="54"/>
  <c r="D359" i="54"/>
  <c r="D360" i="54"/>
  <c r="C350" i="54"/>
  <c r="D347" i="54"/>
  <c r="D348" i="54"/>
  <c r="D349" i="54"/>
  <c r="D350" i="54"/>
  <c r="C342" i="54"/>
  <c r="D338" i="54"/>
  <c r="D339" i="54"/>
  <c r="D340" i="54"/>
  <c r="D341" i="54"/>
  <c r="D342" i="54"/>
  <c r="C333" i="54"/>
  <c r="D331" i="54"/>
  <c r="D332" i="54"/>
  <c r="D333" i="54"/>
  <c r="D319" i="54"/>
  <c r="F311" i="54"/>
  <c r="F312" i="54"/>
  <c r="F313" i="54"/>
  <c r="F314" i="54"/>
  <c r="F315" i="54"/>
  <c r="F316" i="54"/>
  <c r="F317" i="54"/>
  <c r="F318" i="54"/>
  <c r="F319" i="54"/>
  <c r="C319" i="54"/>
  <c r="E311" i="54"/>
  <c r="E312" i="54"/>
  <c r="E313" i="54"/>
  <c r="E314" i="54"/>
  <c r="E315" i="54"/>
  <c r="E316" i="54"/>
  <c r="E317" i="54"/>
  <c r="E318" i="54"/>
  <c r="E319" i="54"/>
  <c r="D300" i="54"/>
  <c r="F292" i="54"/>
  <c r="F293" i="54"/>
  <c r="F294" i="54"/>
  <c r="F295" i="54"/>
  <c r="F296" i="54"/>
  <c r="F297" i="54"/>
  <c r="F298" i="54"/>
  <c r="F299" i="54"/>
  <c r="F300" i="54"/>
  <c r="C300" i="54"/>
  <c r="E292" i="54"/>
  <c r="E293" i="54"/>
  <c r="E294" i="54"/>
  <c r="E295" i="54"/>
  <c r="E296" i="54"/>
  <c r="E297" i="54"/>
  <c r="E298" i="54"/>
  <c r="E299" i="54"/>
  <c r="E300" i="54"/>
  <c r="C284" i="54"/>
  <c r="D277" i="54"/>
  <c r="D278" i="54"/>
  <c r="D279" i="54"/>
  <c r="D280" i="54"/>
  <c r="D281" i="54"/>
  <c r="D282" i="54"/>
  <c r="D283" i="54"/>
  <c r="D284" i="54"/>
  <c r="E277" i="54"/>
  <c r="E278" i="54"/>
  <c r="E279" i="54"/>
  <c r="E280" i="54"/>
  <c r="E281" i="54"/>
  <c r="E282" i="54"/>
  <c r="E283" i="54"/>
  <c r="C272" i="54"/>
  <c r="D265" i="54"/>
  <c r="D266" i="54"/>
  <c r="D267" i="54"/>
  <c r="D268" i="54"/>
  <c r="D269" i="54"/>
  <c r="D270" i="54"/>
  <c r="D271" i="54"/>
  <c r="D272" i="54"/>
  <c r="E265" i="54"/>
  <c r="E266" i="54"/>
  <c r="E267" i="54"/>
  <c r="E268" i="54"/>
  <c r="E269" i="54"/>
  <c r="E270" i="54"/>
  <c r="E271" i="54"/>
  <c r="C260" i="54"/>
  <c r="D258" i="54"/>
  <c r="D259" i="54"/>
  <c r="D260" i="54"/>
  <c r="C248" i="54"/>
  <c r="D238" i="54"/>
  <c r="D239" i="54"/>
  <c r="D240" i="54"/>
  <c r="D241" i="54"/>
  <c r="D242" i="54"/>
  <c r="D243" i="54"/>
  <c r="D244" i="54"/>
  <c r="D245" i="54"/>
  <c r="D246" i="54"/>
  <c r="D247" i="54"/>
  <c r="D248" i="54"/>
  <c r="E238" i="54"/>
  <c r="E239" i="54"/>
  <c r="E240" i="54"/>
  <c r="E241" i="54"/>
  <c r="E242" i="54"/>
  <c r="E243" i="54"/>
  <c r="E244" i="54"/>
  <c r="E245" i="54"/>
  <c r="E246" i="54"/>
  <c r="E247" i="54"/>
  <c r="C222" i="54"/>
  <c r="D220" i="54"/>
  <c r="D221" i="54"/>
  <c r="D222" i="54"/>
  <c r="C208" i="54"/>
  <c r="D206" i="54"/>
  <c r="D207" i="54"/>
  <c r="D208" i="54"/>
  <c r="C198" i="54"/>
  <c r="D196" i="54"/>
  <c r="D197" i="54"/>
  <c r="D198" i="54"/>
  <c r="C188" i="54"/>
  <c r="D184" i="54"/>
  <c r="D185" i="54"/>
  <c r="D186" i="54"/>
  <c r="D187" i="54"/>
  <c r="D188" i="54"/>
  <c r="C176" i="54"/>
  <c r="C179" i="54"/>
  <c r="D174" i="54"/>
  <c r="D175" i="54"/>
  <c r="D176" i="54"/>
  <c r="D177" i="54"/>
  <c r="D178" i="54"/>
  <c r="D179" i="54"/>
  <c r="C160" i="54"/>
  <c r="D155" i="54"/>
  <c r="D156" i="54"/>
  <c r="D157" i="54"/>
  <c r="D158" i="54"/>
  <c r="D159" i="54"/>
  <c r="D160" i="54"/>
  <c r="E155" i="54"/>
  <c r="E156" i="54"/>
  <c r="E157" i="54"/>
  <c r="E158" i="54"/>
  <c r="E159" i="54"/>
  <c r="C140" i="54"/>
  <c r="D138" i="54"/>
  <c r="D139" i="54"/>
  <c r="D140" i="54"/>
  <c r="C129" i="54"/>
  <c r="D126" i="54"/>
  <c r="D127" i="54"/>
  <c r="D128" i="54"/>
  <c r="D129" i="54"/>
  <c r="C120" i="54"/>
  <c r="D118" i="54"/>
  <c r="D119" i="54"/>
  <c r="D120" i="54"/>
  <c r="C111" i="54"/>
  <c r="D109" i="54"/>
  <c r="D110" i="54"/>
  <c r="D111" i="54"/>
  <c r="C101" i="54"/>
  <c r="D95" i="54"/>
  <c r="D96" i="54"/>
  <c r="D97" i="54"/>
  <c r="D98" i="54"/>
  <c r="D99" i="54"/>
  <c r="D100" i="54"/>
  <c r="D101" i="54"/>
  <c r="E95" i="54"/>
  <c r="E96" i="54"/>
  <c r="E97" i="54"/>
  <c r="E98" i="54"/>
  <c r="E99" i="54"/>
  <c r="E100" i="54"/>
  <c r="C86" i="54"/>
  <c r="D81" i="54"/>
  <c r="D82" i="54"/>
  <c r="D83" i="54"/>
  <c r="D84" i="54"/>
  <c r="D85" i="54"/>
  <c r="D86" i="54"/>
  <c r="E81" i="54"/>
  <c r="E82" i="54"/>
  <c r="E83" i="54"/>
  <c r="E84" i="54"/>
  <c r="E85" i="54"/>
  <c r="C72" i="54"/>
  <c r="D67" i="54"/>
  <c r="D68" i="54"/>
  <c r="D69" i="54"/>
  <c r="D70" i="54"/>
  <c r="D71" i="54"/>
  <c r="D72" i="54"/>
  <c r="E67" i="54"/>
  <c r="E68" i="54"/>
  <c r="E69" i="54"/>
  <c r="E70" i="54"/>
  <c r="E71" i="54"/>
  <c r="D37" i="54"/>
  <c r="D38" i="54"/>
  <c r="D39" i="54"/>
  <c r="D40" i="54"/>
  <c r="D41" i="54"/>
  <c r="D42" i="54"/>
  <c r="E37" i="54"/>
  <c r="E38" i="54"/>
  <c r="E39" i="54"/>
  <c r="E40" i="54"/>
  <c r="E41" i="54"/>
  <c r="D6" i="54"/>
  <c r="D7" i="54"/>
  <c r="D8" i="54"/>
  <c r="D9" i="54"/>
  <c r="D10" i="54"/>
  <c r="D11" i="54"/>
  <c r="D12" i="54"/>
  <c r="D13" i="54"/>
  <c r="D14" i="54"/>
</calcChain>
</file>

<file path=xl/sharedStrings.xml><?xml version="1.0" encoding="utf-8"?>
<sst xmlns="http://schemas.openxmlformats.org/spreadsheetml/2006/main" count="502" uniqueCount="288">
  <si>
    <t>Other</t>
  </si>
  <si>
    <t>Frequency</t>
    <phoneticPr fontId="21" type="noConversion"/>
  </si>
  <si>
    <t>County surveys</t>
  </si>
  <si>
    <t>Cameron</t>
  </si>
  <si>
    <t>El Paso</t>
  </si>
  <si>
    <t>Guadalupe</t>
  </si>
  <si>
    <t>Hays</t>
  </si>
  <si>
    <t>Hidalgo</t>
  </si>
  <si>
    <t>Maverick</t>
  </si>
  <si>
    <t>Starr</t>
  </si>
  <si>
    <t>Webb</t>
  </si>
  <si>
    <t>Household income per month</t>
  </si>
  <si>
    <t>Extrapolative</t>
  </si>
  <si>
    <t>A.5  Year moved into neighborhood</t>
  </si>
  <si>
    <t>Year moved into the neighborhood</t>
  </si>
  <si>
    <t>Survey counts by County</t>
  </si>
  <si>
    <t>18 - 30</t>
  </si>
  <si>
    <t>31 - 40</t>
  </si>
  <si>
    <t>41 - 50</t>
  </si>
  <si>
    <t>51 - 60</t>
  </si>
  <si>
    <t>A.8  Age</t>
  </si>
  <si>
    <t>Age of respondent</t>
  </si>
  <si>
    <t>A9.  Paid workers in household</t>
  </si>
  <si>
    <t>61 or over</t>
  </si>
  <si>
    <t/>
  </si>
  <si>
    <t>Paid workers in household</t>
  </si>
  <si>
    <t>A.10  Household income per month</t>
  </si>
  <si>
    <t>$600 - $999</t>
  </si>
  <si>
    <t>$599 or less</t>
  </si>
  <si>
    <t>Are respondent or spouse owners?</t>
  </si>
  <si>
    <t>No</t>
  </si>
  <si>
    <t>Yes</t>
  </si>
  <si>
    <t>If yes, any other owners?</t>
  </si>
  <si>
    <t>Non-owners and renters</t>
  </si>
  <si>
    <t>Renter</t>
  </si>
  <si>
    <t>Lives rent free from family or friend</t>
  </si>
  <si>
    <t>Lives w/ family member who owns</t>
  </si>
  <si>
    <t>4 or more</t>
  </si>
  <si>
    <t>Year of purchase (if owners)</t>
  </si>
  <si>
    <t>Other &amp; don't know</t>
  </si>
  <si>
    <t>C.1  Is interviewee related to seller</t>
  </si>
  <si>
    <t>Related to seller?</t>
  </si>
  <si>
    <t>pre-1989</t>
  </si>
  <si>
    <t>What was purchased?</t>
  </si>
  <si>
    <t>C.2  What was purchased</t>
  </si>
  <si>
    <t>Land only</t>
  </si>
  <si>
    <t>Land &amp; house</t>
  </si>
  <si>
    <t>Owner occupied</t>
  </si>
  <si>
    <t>C.2a  Land purchase price</t>
  </si>
  <si>
    <t>Land purchase price</t>
  </si>
  <si>
    <t>1989 - 1996</t>
  </si>
  <si>
    <t>1997 - 2002</t>
  </si>
  <si>
    <t>2003 - 2007</t>
  </si>
  <si>
    <t>2008 - 2011</t>
  </si>
  <si>
    <t>Land and house purchase price</t>
  </si>
  <si>
    <t>C.2b  Land and house purchase price</t>
  </si>
  <si>
    <t>$40,001 - $50,000</t>
  </si>
  <si>
    <t>$80,001 or more</t>
  </si>
  <si>
    <t>$50,001 - $80,000</t>
  </si>
  <si>
    <t>$30,001 - $40,000</t>
  </si>
  <si>
    <t>$20,001 - $30,000</t>
  </si>
  <si>
    <t>$10,001 - $20,000</t>
  </si>
  <si>
    <t>$10,000 or less</t>
  </si>
  <si>
    <t>$25,001 - $30,000</t>
  </si>
  <si>
    <t>$20,001 - $25,000</t>
  </si>
  <si>
    <t>$15,001 - $20,000</t>
  </si>
  <si>
    <t>$10,001 - $15,000</t>
  </si>
  <si>
    <t>$5,001 - $10,000</t>
  </si>
  <si>
    <t>$5,000 or less</t>
  </si>
  <si>
    <t>$1,000 - $1,599</t>
  </si>
  <si>
    <t>$1,600 - $2,399</t>
  </si>
  <si>
    <t>$2,400 - $3,199</t>
  </si>
  <si>
    <t>$3,200 or more</t>
  </si>
  <si>
    <t>$251 - $500</t>
  </si>
  <si>
    <t>$1,001 - $2,500</t>
  </si>
  <si>
    <t>$2,501 - $5,000</t>
  </si>
  <si>
    <t>$10,000 or more</t>
  </si>
  <si>
    <t>C.3&amp;C.2  Initial down payment &amp; what was purchased</t>
  </si>
  <si>
    <t>Land</t>
  </si>
  <si>
    <t>Land&amp;House</t>
  </si>
  <si>
    <r>
      <t xml:space="preserve">Initial down payment </t>
    </r>
    <r>
      <rPr>
        <b/>
        <sz val="10"/>
        <color rgb="FFFF0000"/>
        <rFont val="Arial"/>
        <family val="2"/>
      </rPr>
      <t>: chi-square significance = 0.000</t>
    </r>
  </si>
  <si>
    <t>$101 -    $200</t>
  </si>
  <si>
    <t>$201 -    $300</t>
  </si>
  <si>
    <t>$301 -    $400</t>
  </si>
  <si>
    <t>$401 -    $500</t>
  </si>
  <si>
    <t>$501 -    $600</t>
  </si>
  <si>
    <t>$601 -    $700</t>
  </si>
  <si>
    <t>$700 or more</t>
  </si>
  <si>
    <r>
      <t xml:space="preserve">Monthly down payment </t>
    </r>
    <r>
      <rPr>
        <b/>
        <sz val="10"/>
        <color rgb="FFFF0000"/>
        <rFont val="Arial"/>
        <family val="2"/>
      </rPr>
      <t>: chi-square significance = 0.000</t>
    </r>
  </si>
  <si>
    <t>C.4&amp;C.2  Initial monthly payment &amp; what was purchased</t>
  </si>
  <si>
    <t>C.5  Continuing to make monthly payments</t>
  </si>
  <si>
    <t>Continuing to make monthly payments?</t>
  </si>
  <si>
    <t>$250 or less</t>
  </si>
  <si>
    <t>$501 - $750</t>
  </si>
  <si>
    <t>$750 or more</t>
  </si>
  <si>
    <t>Do not break out into Land or Land&amp;House since at this stage they may be answering for both</t>
  </si>
  <si>
    <t>1 - 10 years</t>
  </si>
  <si>
    <t>11 - 20 years</t>
  </si>
  <si>
    <t>21 - 30 years</t>
  </si>
  <si>
    <t>If yes, monthly payment and years left</t>
  </si>
  <si>
    <t>Method of payment</t>
  </si>
  <si>
    <t>Interviewee will</t>
  </si>
  <si>
    <t>E.1  Does interviewee have will</t>
  </si>
  <si>
    <t>Interviewee spouse will</t>
  </si>
  <si>
    <t>E.2  Does interviewee spouse have will</t>
  </si>
  <si>
    <t>Informal arrangement for lot</t>
  </si>
  <si>
    <t>All children equally</t>
  </si>
  <si>
    <t>One child</t>
  </si>
  <si>
    <t>E.4  Who will inherit lot</t>
  </si>
  <si>
    <t>Who will inherit lot</t>
  </si>
  <si>
    <t>7 - 9</t>
  </si>
  <si>
    <t>F.1  People in lot</t>
  </si>
  <si>
    <t>People in lot</t>
  </si>
  <si>
    <t>$100 or      less</t>
  </si>
  <si>
    <t>$101 -       $250</t>
  </si>
  <si>
    <t>$251 -       $500</t>
  </si>
  <si>
    <t>$501 -    $1,000</t>
  </si>
  <si>
    <t>$100 or     less</t>
  </si>
  <si>
    <t>10 or   more</t>
  </si>
  <si>
    <t>People in household</t>
  </si>
  <si>
    <t>F.2  People in household</t>
  </si>
  <si>
    <t>Single</t>
  </si>
  <si>
    <t>Widow/widower</t>
  </si>
  <si>
    <t>Married/free union</t>
  </si>
  <si>
    <t>Divorced</t>
  </si>
  <si>
    <t>Separated</t>
  </si>
  <si>
    <t>F.3  Marital status</t>
  </si>
  <si>
    <t>Year married</t>
  </si>
  <si>
    <t>Year Divorced</t>
  </si>
  <si>
    <t>Formally married</t>
  </si>
  <si>
    <t>F.3.3  if F.3 = 3:  Year married</t>
  </si>
  <si>
    <t>F.3.4  if F.3 = 4:  Year divorced</t>
  </si>
  <si>
    <t>F.4  if F.3 = 3:  Formally married?</t>
  </si>
  <si>
    <t>F.5  if F.3 = 3:  Children from current marriage?</t>
  </si>
  <si>
    <t>F.5.1  if F.5 = 1:  Number of children from current marriage?</t>
  </si>
  <si>
    <t>Number of children</t>
  </si>
  <si>
    <t>1 - 2</t>
  </si>
  <si>
    <t>3 - 4</t>
  </si>
  <si>
    <t>5 or more</t>
  </si>
  <si>
    <t>Children from current marriage</t>
  </si>
  <si>
    <t>F.6.1  if F.6 = 1:  Number of children from current marriage?</t>
  </si>
  <si>
    <t>F.6  if F.3 = 3:  Children from past relationship?</t>
  </si>
  <si>
    <t>Children from previous relation</t>
  </si>
  <si>
    <t xml:space="preserve">Divorce since owning </t>
  </si>
  <si>
    <t>F.7  Divorced since owning property?</t>
  </si>
  <si>
    <t>Year of divorce</t>
  </si>
  <si>
    <t>Ownership identified?</t>
  </si>
  <si>
    <t>Divorce decree?</t>
  </si>
  <si>
    <t>Filed in county?</t>
  </si>
  <si>
    <t>Every sold lot?</t>
  </si>
  <si>
    <t>Type of sale</t>
  </si>
  <si>
    <t>G.2  Type of sale</t>
  </si>
  <si>
    <t>Deed &amp; 100% cash</t>
  </si>
  <si>
    <t>Deed &amp; deed of trust</t>
  </si>
  <si>
    <t>Oral agreement or other</t>
  </si>
  <si>
    <t>G.5  Attorney or agent help with sale</t>
  </si>
  <si>
    <t>G.1  Ever sold lot</t>
  </si>
  <si>
    <t>G.6  Who sold to</t>
  </si>
  <si>
    <t>Relative</t>
  </si>
  <si>
    <t>Friend</t>
  </si>
  <si>
    <t>Who sold to</t>
  </si>
  <si>
    <t>don't know</t>
  </si>
  <si>
    <t>$30,001 or more</t>
  </si>
  <si>
    <t>F.7.2  if F.7=1:  Year of divorce</t>
  </si>
  <si>
    <t>F.7.3  if F.7=1:  Was there a divorce decree?</t>
  </si>
  <si>
    <t>F.8  if F.7.3=1:  Was ownership identified in divorce decree?</t>
  </si>
  <si>
    <t>F.9  if F.7.3=1:  Was decree filed in county records office?</t>
  </si>
  <si>
    <t>3rd party</t>
  </si>
  <si>
    <t>I.1  Number of rental units</t>
  </si>
  <si>
    <t>3 or more</t>
  </si>
  <si>
    <t>I.2  Year moved</t>
  </si>
  <si>
    <t>Year moved if rent</t>
  </si>
  <si>
    <t>Contract for deed/sale</t>
  </si>
  <si>
    <t>Rental cost</t>
  </si>
  <si>
    <t>I.3  Rental cost</t>
  </si>
  <si>
    <t>$100 or less</t>
  </si>
  <si>
    <t>$101 - $200</t>
  </si>
  <si>
    <t>$201 - $300</t>
  </si>
  <si>
    <t>$301 - $400</t>
  </si>
  <si>
    <t>$401 - $500</t>
  </si>
  <si>
    <t>$501 or more</t>
  </si>
  <si>
    <t>I.4  Number of bedrooms</t>
  </si>
  <si>
    <t>Bedrooms</t>
  </si>
  <si>
    <t>Rental units</t>
  </si>
  <si>
    <t>I.5  To whom is rent paid</t>
  </si>
  <si>
    <t>To whom rent is paid</t>
  </si>
  <si>
    <t>Owner</t>
  </si>
  <si>
    <t>Owner rep</t>
  </si>
  <si>
    <t>Rental agency</t>
  </si>
  <si>
    <t>No rent paid</t>
  </si>
  <si>
    <t>I.6  Rental contract</t>
  </si>
  <si>
    <t>Rental contract</t>
  </si>
  <si>
    <t>219 used for renter section</t>
  </si>
  <si>
    <t>A.12.13  if A.12=Yes|A.13=Yes:  Are respondent or spouse owners?</t>
  </si>
  <si>
    <t>A.15  if A.12.13~=Yes:  Non-owners and renters  (n=293)</t>
  </si>
  <si>
    <t>992 (from A.12.13.15) selected to analyze Part A</t>
  </si>
  <si>
    <t>A.12.13.15  if A.12.13=Yes or A.15=Living w/ Owner:  Owner occupied</t>
  </si>
  <si>
    <t>A.14  if A.12.13=Yes:  Is anyone else owner?  (n=972)</t>
  </si>
  <si>
    <t>B.1  if A.12.13=Yes:  Year of purchase</t>
  </si>
  <si>
    <t>B.2  if A.12.13=Yes:  From whom was lot purchased/acquired</t>
  </si>
  <si>
    <t>From whom was lot purchased/acquired</t>
  </si>
  <si>
    <t>Developer/Land Co.</t>
  </si>
  <si>
    <t>Financial institution/foreclosure</t>
  </si>
  <si>
    <t>Nonprofit/govt program/city/county</t>
  </si>
  <si>
    <t>Purchase/acquisition from "other"</t>
  </si>
  <si>
    <t>Realtor/agent/mobile home seller</t>
  </si>
  <si>
    <t>B.2.88  if A.12.13=Yes &amp; B.2=88|98:  Others</t>
  </si>
  <si>
    <t>Inherited "en vivo"</t>
  </si>
  <si>
    <t>Inherited "en mort"</t>
  </si>
  <si>
    <t>Developer/Land Co. purchase</t>
  </si>
  <si>
    <t>Consumer-to-Consumer purchase</t>
  </si>
  <si>
    <t>Consumer-to-Consumer vs. Developer/Land Co. purchase</t>
  </si>
  <si>
    <t>Inheritance "en mort" vs. "en vivo"</t>
  </si>
  <si>
    <t>Inheritance "en mort"</t>
  </si>
  <si>
    <t>Inheritance "en vivo"</t>
  </si>
  <si>
    <t>B.2  if A.12.13=Yes &amp; B.2=1|2|6:  From whom was lot purchased/acquired</t>
  </si>
  <si>
    <t>B.2  if A.12.13=Yes &amp; B.2=3|4:  From whom was lot purchased/acquired</t>
  </si>
  <si>
    <t>C.5.1  If C.5 = Yes:  Monthly payments?  (n=289)</t>
  </si>
  <si>
    <t>C.5.2  If C.5 = Yes:  Monthly payments?  (n=289)</t>
  </si>
  <si>
    <t>n = 885 for Section C</t>
  </si>
  <si>
    <t>C.6  Method of payment  (combined all types of seller financing)</t>
  </si>
  <si>
    <t>57 selected for Part H Inheritance</t>
  </si>
  <si>
    <t>972 (from A.12.13) owners selected to analyze Part B forward</t>
  </si>
  <si>
    <t>n = 972 (from A.12.13) for Part E</t>
  </si>
  <si>
    <t>Number of wills between interviewee and spouse</t>
  </si>
  <si>
    <t>E.1.2  Will count</t>
  </si>
  <si>
    <t>1 will</t>
  </si>
  <si>
    <t>2 wills</t>
  </si>
  <si>
    <t>None</t>
  </si>
  <si>
    <t>Children (generic)</t>
  </si>
  <si>
    <t>Parents/siblings</t>
  </si>
  <si>
    <t>Grandkids</t>
  </si>
  <si>
    <t>Other family</t>
  </si>
  <si>
    <t>Don't know</t>
  </si>
  <si>
    <t>E.4.2  if E.4=1|5:  Who will inherit lot after spouse</t>
  </si>
  <si>
    <t>Children</t>
  </si>
  <si>
    <t>Other or Undecided</t>
  </si>
  <si>
    <t>E.4.2  if E.4=2:  Birth order of child to inherit</t>
  </si>
  <si>
    <t>Eldest</t>
  </si>
  <si>
    <t>Middle</t>
  </si>
  <si>
    <t>Youngest</t>
  </si>
  <si>
    <t>Birth order of child to inherit</t>
  </si>
  <si>
    <t>Who inherits after spouse</t>
  </si>
  <si>
    <t>n = 972 (from A.12.13) for Part F</t>
  </si>
  <si>
    <t>885 are the ones selected to analyze Part C AGGREGATES</t>
  </si>
  <si>
    <t>n = 972 (from A.12.13) for Part G</t>
  </si>
  <si>
    <t>219 (from Part A.15) for Section I</t>
  </si>
  <si>
    <t>Central</t>
  </si>
  <si>
    <t>New</t>
  </si>
  <si>
    <t>Mail</t>
  </si>
  <si>
    <t>Spouse</t>
  </si>
  <si>
    <t>Spouse &amp; children</t>
  </si>
  <si>
    <t>8 "don't know" exclude from Part C</t>
  </si>
  <si>
    <t>Seller financing</t>
  </si>
  <si>
    <t>seller financing &lt; 1 year</t>
  </si>
  <si>
    <t>seller financing &gt; 1 year</t>
  </si>
  <si>
    <t>seller financing &gt; 1 year &amp; loan</t>
  </si>
  <si>
    <t>Paid in full (cash/savings/family loan)</t>
  </si>
  <si>
    <t>paid in full (cash/savings)</t>
  </si>
  <si>
    <t>paid in full (family loan)</t>
  </si>
  <si>
    <t>Bank, credit union or assistance loan</t>
  </si>
  <si>
    <t>bank (or assistance) loan</t>
  </si>
  <si>
    <t>credit union loan</t>
  </si>
  <si>
    <t>2500 or less</t>
  </si>
  <si>
    <t>2501 - 5000</t>
  </si>
  <si>
    <t>5001 - 7500</t>
  </si>
  <si>
    <t>7501 - 10000</t>
  </si>
  <si>
    <t>10001 - 15000</t>
  </si>
  <si>
    <t>15001 - 20000</t>
  </si>
  <si>
    <t>20001 - 30000</t>
  </si>
  <si>
    <t>30001 - 40000</t>
  </si>
  <si>
    <t>40001 - 50000</t>
  </si>
  <si>
    <t>50001 or more</t>
  </si>
  <si>
    <t>Land square feet</t>
  </si>
  <si>
    <t>Land Square feet</t>
  </si>
  <si>
    <t>Frequency</t>
  </si>
  <si>
    <t>%</t>
  </si>
  <si>
    <t>%</t>
    <phoneticPr fontId="21" type="noConversion"/>
  </si>
  <si>
    <t>Cumulative %</t>
    <phoneticPr fontId="21" type="noConversion"/>
  </si>
  <si>
    <t>Previous resident (inc. family/friend/neighbor)</t>
  </si>
  <si>
    <t>326 = 305 previous resident + 21 family/friend/neighbor</t>
  </si>
  <si>
    <t>36 "other" excluded</t>
  </si>
  <si>
    <t>33 = 31 inherited "en vivo" + 2 gift</t>
  </si>
  <si>
    <r>
      <t xml:space="preserve">E.3  If E.1.2 = None:  Informal arrangement for lot transfer </t>
    </r>
    <r>
      <rPr>
        <sz val="10"/>
        <color rgb="FFFF0000"/>
        <rFont val="Arial"/>
        <family val="2"/>
      </rPr>
      <t xml:space="preserve"> (n=848)</t>
    </r>
  </si>
  <si>
    <t>A.1A.5  Colonia Age</t>
  </si>
  <si>
    <t>post-1996</t>
  </si>
  <si>
    <t>Colina Age (when 1st quartile of people moved in)</t>
  </si>
  <si>
    <t>Colonia Selection Criteria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</si>
</sst>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32" x14ac:knownFonts="1">
    <font>
      <sz val="10"/>
      <name val="Arial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sz val="8"/>
      <name val="Verdana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b/>
      <sz val="12"/>
      <color theme="0"/>
      <name val="Arial"/>
      <family val="2"/>
    </font>
    <font>
      <b/>
      <sz val="10"/>
      <color rgb="FFFF0000"/>
      <name val="Arial"/>
      <family val="2"/>
    </font>
    <font>
      <b/>
      <sz val="11"/>
      <color rgb="FFFF0000"/>
      <name val="Calibri"/>
      <family val="2"/>
    </font>
    <font>
      <sz val="10"/>
      <color rgb="FFFF0000"/>
      <name val="Arial"/>
      <family val="2"/>
    </font>
    <font>
      <b/>
      <sz val="10"/>
      <color rgb="FF0000FF"/>
      <name val="Arial"/>
      <family val="2"/>
    </font>
    <font>
      <sz val="10"/>
      <color rgb="FF0000FF"/>
      <name val="Arial"/>
      <family val="2"/>
    </font>
    <font>
      <sz val="8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/>
        <bgColor indexed="64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auto="1"/>
      </bottom>
      <diagonal/>
    </border>
  </borders>
  <cellStyleXfs count="3615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9" borderId="0" applyNumberFormat="0" applyBorder="0" applyAlignment="0" applyProtection="0"/>
    <xf numFmtId="0" fontId="10" fillId="3" borderId="0" applyNumberFormat="0" applyBorder="0" applyAlignment="0" applyProtection="0"/>
    <xf numFmtId="0" fontId="14" fillId="20" borderId="1" applyNumberFormat="0" applyAlignment="0" applyProtection="0"/>
    <xf numFmtId="0" fontId="16" fillId="21" borderId="2" applyNumberFormat="0" applyAlignment="0" applyProtection="0"/>
    <xf numFmtId="0" fontId="1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12" fillId="7" borderId="1" applyNumberFormat="0" applyAlignment="0" applyProtection="0"/>
    <xf numFmtId="0" fontId="15" fillId="0" borderId="6" applyNumberFormat="0" applyFill="0" applyAlignment="0" applyProtection="0"/>
    <xf numFmtId="0" fontId="11" fillId="22" borderId="0" applyNumberFormat="0" applyBorder="0" applyAlignment="0" applyProtection="0"/>
    <xf numFmtId="0" fontId="4" fillId="23" borderId="7" applyNumberFormat="0" applyFont="0" applyAlignment="0" applyProtection="0"/>
    <xf numFmtId="0" fontId="13" fillId="20" borderId="8" applyNumberFormat="0" applyAlignment="0" applyProtection="0"/>
    <xf numFmtId="0" fontId="5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4" fillId="0" borderId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" fillId="0" borderId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1" fillId="0" borderId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</cellStyleXfs>
  <cellXfs count="76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10" xfId="0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4" fontId="0" fillId="0" borderId="1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64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horizontal="right" vertical="center"/>
    </xf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quotePrefix="1" applyAlignment="1">
      <alignment horizontal="center" vertical="center"/>
    </xf>
    <xf numFmtId="0" fontId="0" fillId="0" borderId="0" xfId="0" applyBorder="1" applyAlignment="1">
      <alignment horizontal="right" vertical="center"/>
    </xf>
    <xf numFmtId="0" fontId="26" fillId="24" borderId="0" xfId="0" applyFont="1" applyFill="1" applyBorder="1" applyAlignment="1">
      <alignment vertical="center"/>
    </xf>
    <xf numFmtId="0" fontId="0" fillId="24" borderId="0" xfId="0" applyFill="1" applyBorder="1" applyAlignment="1">
      <alignment vertical="center"/>
    </xf>
    <xf numFmtId="164" fontId="0" fillId="24" borderId="0" xfId="0" applyNumberFormat="1" applyFill="1" applyBorder="1" applyAlignment="1">
      <alignment horizontal="center" vertical="center"/>
    </xf>
    <xf numFmtId="49" fontId="0" fillId="0" borderId="0" xfId="0" applyNumberFormat="1" applyAlignment="1">
      <alignment horizontal="right" vertical="center"/>
    </xf>
    <xf numFmtId="9" fontId="0" fillId="0" borderId="0" xfId="0" applyNumberFormat="1" applyAlignment="1">
      <alignment horizontal="center" vertical="center"/>
    </xf>
    <xf numFmtId="9" fontId="0" fillId="0" borderId="10" xfId="0" applyNumberForma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24" borderId="0" xfId="0" applyFill="1" applyAlignment="1">
      <alignment horizontal="center" vertical="center"/>
    </xf>
    <xf numFmtId="164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6" fillId="24" borderId="0" xfId="0" applyFont="1" applyFill="1" applyAlignment="1">
      <alignment horizontal="left" vertical="center"/>
    </xf>
    <xf numFmtId="0" fontId="0" fillId="24" borderId="0" xfId="0" applyFill="1" applyAlignment="1">
      <alignment vertical="center"/>
    </xf>
    <xf numFmtId="0" fontId="26" fillId="24" borderId="0" xfId="0" applyFont="1" applyFill="1" applyAlignment="1">
      <alignment vertical="center"/>
    </xf>
    <xf numFmtId="9" fontId="0" fillId="0" borderId="0" xfId="0" applyNumberFormat="1" applyBorder="1" applyAlignment="1">
      <alignment horizontal="center" vertical="center"/>
    </xf>
    <xf numFmtId="0" fontId="0" fillId="25" borderId="0" xfId="0" applyFill="1" applyAlignment="1">
      <alignment horizontal="right" vertical="center"/>
    </xf>
    <xf numFmtId="0" fontId="0" fillId="25" borderId="0" xfId="0" applyFill="1" applyAlignment="1">
      <alignment horizontal="center" vertical="center"/>
    </xf>
    <xf numFmtId="0" fontId="26" fillId="25" borderId="0" xfId="0" applyFont="1" applyFill="1" applyAlignment="1">
      <alignment horizontal="left" vertical="center"/>
    </xf>
    <xf numFmtId="0" fontId="0" fillId="25" borderId="0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26" fillId="26" borderId="0" xfId="0" applyFont="1" applyFill="1" applyBorder="1" applyAlignment="1">
      <alignment vertical="center"/>
    </xf>
    <xf numFmtId="0" fontId="0" fillId="26" borderId="0" xfId="0" applyFill="1" applyBorder="1" applyAlignment="1">
      <alignment vertical="center"/>
    </xf>
    <xf numFmtId="0" fontId="0" fillId="26" borderId="0" xfId="0" applyFill="1" applyAlignment="1">
      <alignment horizontal="center" vertical="center"/>
    </xf>
    <xf numFmtId="0" fontId="0" fillId="26" borderId="0" xfId="0" applyFill="1" applyBorder="1" applyAlignment="1">
      <alignment horizontal="center" vertical="center"/>
    </xf>
    <xf numFmtId="0" fontId="0" fillId="26" borderId="10" xfId="0" applyFill="1" applyBorder="1" applyAlignment="1">
      <alignment horizontal="center" vertical="center"/>
    </xf>
    <xf numFmtId="0" fontId="0" fillId="27" borderId="0" xfId="0" applyFill="1" applyAlignment="1">
      <alignment vertical="center"/>
    </xf>
    <xf numFmtId="0" fontId="0" fillId="27" borderId="0" xfId="0" applyFill="1" applyAlignment="1">
      <alignment horizontal="center" vertical="center"/>
    </xf>
    <xf numFmtId="164" fontId="0" fillId="28" borderId="0" xfId="0" applyNumberFormat="1" applyFill="1" applyAlignment="1">
      <alignment horizontal="center" vertical="center"/>
    </xf>
    <xf numFmtId="0" fontId="0" fillId="28" borderId="0" xfId="0" applyFill="1" applyBorder="1" applyAlignment="1">
      <alignment horizontal="center" vertical="center"/>
    </xf>
    <xf numFmtId="0" fontId="0" fillId="28" borderId="0" xfId="0" applyFill="1" applyAlignment="1">
      <alignment horizontal="center" vertical="center"/>
    </xf>
    <xf numFmtId="0" fontId="0" fillId="0" borderId="0" xfId="0" applyFill="1" applyAlignment="1">
      <alignment horizontal="right" vertical="center"/>
    </xf>
    <xf numFmtId="0" fontId="0" fillId="27" borderId="10" xfId="0" applyFill="1" applyBorder="1" applyAlignment="1">
      <alignment horizontal="center" vertical="center"/>
    </xf>
    <xf numFmtId="0" fontId="0" fillId="29" borderId="0" xfId="0" applyFill="1" applyBorder="1" applyAlignment="1">
      <alignment vertical="center"/>
    </xf>
    <xf numFmtId="164" fontId="0" fillId="29" borderId="0" xfId="0" applyNumberFormat="1" applyFill="1" applyBorder="1" applyAlignment="1">
      <alignment horizontal="center" vertical="center"/>
    </xf>
    <xf numFmtId="0" fontId="0" fillId="29" borderId="0" xfId="0" applyFill="1" applyAlignment="1">
      <alignment horizontal="center" vertical="center"/>
    </xf>
    <xf numFmtId="0" fontId="22" fillId="29" borderId="0" xfId="0" applyFont="1" applyFill="1" applyBorder="1" applyAlignment="1">
      <alignment vertical="center"/>
    </xf>
    <xf numFmtId="0" fontId="26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0" xfId="0" applyFill="1" applyAlignment="1">
      <alignment vertical="center"/>
    </xf>
    <xf numFmtId="0" fontId="0" fillId="31" borderId="10" xfId="0" applyFill="1" applyBorder="1" applyAlignment="1">
      <alignment horizontal="center" vertical="center"/>
    </xf>
    <xf numFmtId="0" fontId="0" fillId="31" borderId="0" xfId="0" applyFill="1" applyAlignment="1">
      <alignment horizontal="center" vertical="center"/>
    </xf>
    <xf numFmtId="0" fontId="0" fillId="31" borderId="0" xfId="0" applyFill="1" applyBorder="1" applyAlignment="1">
      <alignment horizontal="center" vertical="center"/>
    </xf>
    <xf numFmtId="0" fontId="0" fillId="32" borderId="0" xfId="0" applyFill="1" applyAlignment="1">
      <alignment horizontal="center" vertical="center"/>
    </xf>
    <xf numFmtId="0" fontId="0" fillId="32" borderId="0" xfId="0" applyFill="1" applyBorder="1" applyAlignment="1">
      <alignment horizontal="center" vertical="center"/>
    </xf>
    <xf numFmtId="0" fontId="30" fillId="0" borderId="0" xfId="0" applyFont="1" applyAlignment="1">
      <alignment vertical="center"/>
    </xf>
    <xf numFmtId="0" fontId="0" fillId="0" borderId="0" xfId="0" applyFill="1" applyBorder="1" applyAlignment="1">
      <alignment vertical="center"/>
    </xf>
    <xf numFmtId="164" fontId="0" fillId="0" borderId="0" xfId="0" applyNumberFormat="1" applyFill="1" applyAlignment="1">
      <alignment horizontal="left" vertical="center"/>
    </xf>
    <xf numFmtId="0" fontId="29" fillId="33" borderId="0" xfId="0" applyFont="1" applyFill="1" applyBorder="1" applyAlignment="1">
      <alignment vertical="center"/>
    </xf>
    <xf numFmtId="0" fontId="30" fillId="33" borderId="0" xfId="0" applyFont="1" applyFill="1" applyBorder="1" applyAlignment="1">
      <alignment vertical="center"/>
    </xf>
    <xf numFmtId="0" fontId="30" fillId="33" borderId="0" xfId="0" applyFon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34" borderId="0" xfId="0" applyFill="1" applyAlignment="1">
      <alignment horizontal="center" vertical="center"/>
    </xf>
    <xf numFmtId="164" fontId="0" fillId="34" borderId="0" xfId="0" applyNumberFormat="1" applyFill="1" applyAlignment="1">
      <alignment horizontal="center" vertical="center"/>
    </xf>
    <xf numFmtId="0" fontId="4" fillId="34" borderId="0" xfId="0" applyFont="1" applyFill="1" applyAlignment="1">
      <alignment horizontal="center" vertical="center"/>
    </xf>
    <xf numFmtId="0" fontId="0" fillId="34" borderId="0" xfId="0" applyFill="1" applyAlignment="1">
      <alignment horizontal="right" vertical="center"/>
    </xf>
    <xf numFmtId="0" fontId="0" fillId="34" borderId="0" xfId="0" applyFill="1" applyBorder="1" applyAlignment="1">
      <alignment horizontal="center" vertical="center"/>
    </xf>
    <xf numFmtId="0" fontId="0" fillId="34" borderId="10" xfId="0" applyFill="1" applyBorder="1" applyAlignment="1">
      <alignment horizontal="center" vertical="center"/>
    </xf>
    <xf numFmtId="164" fontId="0" fillId="34" borderId="10" xfId="0" applyNumberForma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27" fillId="0" borderId="0" xfId="0" applyFont="1" applyFill="1"/>
    <xf numFmtId="0" fontId="25" fillId="30" borderId="0" xfId="0" applyFont="1" applyFill="1" applyBorder="1" applyAlignment="1">
      <alignment horizontal="center" vertical="center"/>
    </xf>
  </cellXfs>
  <cellStyles count="3615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xplanatory Text" xfId="28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1" builtinId="9" hidden="1"/>
    <cellStyle name="Followed Hyperlink" xfId="103" builtinId="9" hidden="1"/>
    <cellStyle name="Followed Hyperlink" xfId="105" builtinId="9" hidden="1"/>
    <cellStyle name="Followed Hyperlink" xfId="107" builtinId="9" hidden="1"/>
    <cellStyle name="Followed Hyperlink" xfId="109" builtinId="9" hidden="1"/>
    <cellStyle name="Followed Hyperlink" xfId="111" builtinId="9" hidden="1"/>
    <cellStyle name="Followed Hyperlink" xfId="113" builtinId="9" hidden="1"/>
    <cellStyle name="Followed Hyperlink" xfId="115" builtinId="9" hidden="1"/>
    <cellStyle name="Followed Hyperlink" xfId="117" builtinId="9" hidden="1"/>
    <cellStyle name="Followed Hyperlink" xfId="119" builtinId="9" hidden="1"/>
    <cellStyle name="Followed Hyperlink" xfId="121" builtinId="9" hidden="1"/>
    <cellStyle name="Followed Hyperlink" xfId="123" builtinId="9" hidden="1"/>
    <cellStyle name="Followed Hyperlink" xfId="125" builtinId="9" hidden="1"/>
    <cellStyle name="Followed Hyperlink" xfId="127" builtinId="9" hidden="1"/>
    <cellStyle name="Followed Hyperlink" xfId="129" builtinId="9" hidden="1"/>
    <cellStyle name="Followed Hyperlink" xfId="131" builtinId="9" hidden="1"/>
    <cellStyle name="Followed Hyperlink" xfId="133" builtinId="9" hidden="1"/>
    <cellStyle name="Followed Hyperlink" xfId="135" builtinId="9" hidden="1"/>
    <cellStyle name="Followed Hyperlink" xfId="137" builtinId="9" hidden="1"/>
    <cellStyle name="Followed Hyperlink" xfId="139" builtinId="9" hidden="1"/>
    <cellStyle name="Followed Hyperlink" xfId="141" builtinId="9" hidden="1"/>
    <cellStyle name="Followed Hyperlink" xfId="143" builtinId="9" hidden="1"/>
    <cellStyle name="Followed Hyperlink" xfId="145" builtinId="9" hidden="1"/>
    <cellStyle name="Followed Hyperlink" xfId="147" builtinId="9" hidden="1"/>
    <cellStyle name="Followed Hyperlink" xfId="149" builtinId="9" hidden="1"/>
    <cellStyle name="Followed Hyperlink" xfId="151" builtinId="9" hidden="1"/>
    <cellStyle name="Followed Hyperlink" xfId="153" builtinId="9" hidden="1"/>
    <cellStyle name="Followed Hyperlink" xfId="155" builtinId="9" hidden="1"/>
    <cellStyle name="Followed Hyperlink" xfId="157" builtinId="9" hidden="1"/>
    <cellStyle name="Followed Hyperlink" xfId="159" builtinId="9" hidden="1"/>
    <cellStyle name="Followed Hyperlink" xfId="161" builtinId="9" hidden="1"/>
    <cellStyle name="Followed Hyperlink" xfId="163" builtinId="9" hidden="1"/>
    <cellStyle name="Followed Hyperlink" xfId="165" builtinId="9" hidden="1"/>
    <cellStyle name="Followed Hyperlink" xfId="167" builtinId="9" hidden="1"/>
    <cellStyle name="Followed Hyperlink" xfId="169" builtinId="9" hidden="1"/>
    <cellStyle name="Followed Hyperlink" xfId="171" builtinId="9" hidden="1"/>
    <cellStyle name="Followed Hyperlink" xfId="173" builtinId="9" hidden="1"/>
    <cellStyle name="Followed Hyperlink" xfId="175" builtinId="9" hidden="1"/>
    <cellStyle name="Followed Hyperlink" xfId="177" builtinId="9" hidden="1"/>
    <cellStyle name="Followed Hyperlink" xfId="179" builtinId="9" hidden="1"/>
    <cellStyle name="Followed Hyperlink" xfId="181" builtinId="9" hidden="1"/>
    <cellStyle name="Followed Hyperlink" xfId="183" builtinId="9" hidden="1"/>
    <cellStyle name="Followed Hyperlink" xfId="185" builtinId="9" hidden="1"/>
    <cellStyle name="Followed Hyperlink" xfId="187" builtinId="9" hidden="1"/>
    <cellStyle name="Followed Hyperlink" xfId="189" builtinId="9" hidden="1"/>
    <cellStyle name="Followed Hyperlink" xfId="191" builtinId="9" hidden="1"/>
    <cellStyle name="Followed Hyperlink" xfId="193" builtinId="9" hidden="1"/>
    <cellStyle name="Followed Hyperlink" xfId="195" builtinId="9" hidden="1"/>
    <cellStyle name="Followed Hyperlink" xfId="197" builtinId="9" hidden="1"/>
    <cellStyle name="Followed Hyperlink" xfId="199" builtinId="9" hidden="1"/>
    <cellStyle name="Followed Hyperlink" xfId="201" builtinId="9" hidden="1"/>
    <cellStyle name="Followed Hyperlink" xfId="203" builtinId="9" hidden="1"/>
    <cellStyle name="Followed Hyperlink" xfId="205" builtinId="9" hidden="1"/>
    <cellStyle name="Followed Hyperlink" xfId="207" builtinId="9" hidden="1"/>
    <cellStyle name="Followed Hyperlink" xfId="209" builtinId="9" hidden="1"/>
    <cellStyle name="Followed Hyperlink" xfId="211" builtinId="9" hidden="1"/>
    <cellStyle name="Followed Hyperlink" xfId="213" builtinId="9" hidden="1"/>
    <cellStyle name="Followed Hyperlink" xfId="215" builtinId="9" hidden="1"/>
    <cellStyle name="Followed Hyperlink" xfId="217" builtinId="9" hidden="1"/>
    <cellStyle name="Followed Hyperlink" xfId="219" builtinId="9" hidden="1"/>
    <cellStyle name="Followed Hyperlink" xfId="221" builtinId="9" hidden="1"/>
    <cellStyle name="Followed Hyperlink" xfId="223" builtinId="9" hidden="1"/>
    <cellStyle name="Followed Hyperlink" xfId="225" builtinId="9" hidden="1"/>
    <cellStyle name="Followed Hyperlink" xfId="227" builtinId="9" hidden="1"/>
    <cellStyle name="Followed Hyperlink" xfId="229" builtinId="9" hidden="1"/>
    <cellStyle name="Followed Hyperlink" xfId="231" builtinId="9" hidden="1"/>
    <cellStyle name="Followed Hyperlink" xfId="233" builtinId="9" hidden="1"/>
    <cellStyle name="Followed Hyperlink" xfId="235" builtinId="9" hidden="1"/>
    <cellStyle name="Followed Hyperlink" xfId="237" builtinId="9" hidden="1"/>
    <cellStyle name="Followed Hyperlink" xfId="239" builtinId="9" hidden="1"/>
    <cellStyle name="Followed Hyperlink" xfId="241" builtinId="9" hidden="1"/>
    <cellStyle name="Followed Hyperlink" xfId="243" builtinId="9" hidden="1"/>
    <cellStyle name="Followed Hyperlink" xfId="245" builtinId="9" hidden="1"/>
    <cellStyle name="Followed Hyperlink" xfId="247" builtinId="9" hidden="1"/>
    <cellStyle name="Followed Hyperlink" xfId="249" builtinId="9" hidden="1"/>
    <cellStyle name="Followed Hyperlink" xfId="251" builtinId="9" hidden="1"/>
    <cellStyle name="Followed Hyperlink" xfId="253" builtinId="9" hidden="1"/>
    <cellStyle name="Followed Hyperlink" xfId="255" builtinId="9" hidden="1"/>
    <cellStyle name="Followed Hyperlink" xfId="257" builtinId="9" hidden="1"/>
    <cellStyle name="Followed Hyperlink" xfId="259" builtinId="9" hidden="1"/>
    <cellStyle name="Followed Hyperlink" xfId="261" builtinId="9" hidden="1"/>
    <cellStyle name="Followed Hyperlink" xfId="263" builtinId="9" hidden="1"/>
    <cellStyle name="Followed Hyperlink" xfId="265" builtinId="9" hidden="1"/>
    <cellStyle name="Followed Hyperlink" xfId="267" builtinId="9" hidden="1"/>
    <cellStyle name="Followed Hyperlink" xfId="269" builtinId="9" hidden="1"/>
    <cellStyle name="Followed Hyperlink" xfId="271" builtinId="9" hidden="1"/>
    <cellStyle name="Followed Hyperlink" xfId="273" builtinId="9" hidden="1"/>
    <cellStyle name="Followed Hyperlink" xfId="275" builtinId="9" hidden="1"/>
    <cellStyle name="Followed Hyperlink" xfId="277" builtinId="9" hidden="1"/>
    <cellStyle name="Followed Hyperlink" xfId="279" builtinId="9" hidden="1"/>
    <cellStyle name="Followed Hyperlink" xfId="281" builtinId="9" hidden="1"/>
    <cellStyle name="Followed Hyperlink" xfId="283" builtinId="9" hidden="1"/>
    <cellStyle name="Followed Hyperlink" xfId="285" builtinId="9" hidden="1"/>
    <cellStyle name="Followed Hyperlink" xfId="287" builtinId="9" hidden="1"/>
    <cellStyle name="Followed Hyperlink" xfId="289" builtinId="9" hidden="1"/>
    <cellStyle name="Followed Hyperlink" xfId="291" builtinId="9" hidden="1"/>
    <cellStyle name="Followed Hyperlink" xfId="293" builtinId="9" hidden="1"/>
    <cellStyle name="Followed Hyperlink" xfId="295" builtinId="9" hidden="1"/>
    <cellStyle name="Followed Hyperlink" xfId="297" builtinId="9" hidden="1"/>
    <cellStyle name="Followed Hyperlink" xfId="299" builtinId="9" hidden="1"/>
    <cellStyle name="Followed Hyperlink" xfId="301" builtinId="9" hidden="1"/>
    <cellStyle name="Followed Hyperlink" xfId="303" builtinId="9" hidden="1"/>
    <cellStyle name="Followed Hyperlink" xfId="305" builtinId="9" hidden="1"/>
    <cellStyle name="Followed Hyperlink" xfId="307" builtinId="9" hidden="1"/>
    <cellStyle name="Followed Hyperlink" xfId="309" builtinId="9" hidden="1"/>
    <cellStyle name="Followed Hyperlink" xfId="311" builtinId="9" hidden="1"/>
    <cellStyle name="Followed Hyperlink" xfId="313" builtinId="9" hidden="1"/>
    <cellStyle name="Followed Hyperlink" xfId="315" builtinId="9" hidden="1"/>
    <cellStyle name="Followed Hyperlink" xfId="317" builtinId="9" hidden="1"/>
    <cellStyle name="Followed Hyperlink" xfId="319" builtinId="9" hidden="1"/>
    <cellStyle name="Followed Hyperlink" xfId="321" builtinId="9" hidden="1"/>
    <cellStyle name="Followed Hyperlink" xfId="323" builtinId="9" hidden="1"/>
    <cellStyle name="Followed Hyperlink" xfId="325" builtinId="9" hidden="1"/>
    <cellStyle name="Followed Hyperlink" xfId="327" builtinId="9" hidden="1"/>
    <cellStyle name="Followed Hyperlink" xfId="329" builtinId="9" hidden="1"/>
    <cellStyle name="Followed Hyperlink" xfId="331" builtinId="9" hidden="1"/>
    <cellStyle name="Followed Hyperlink" xfId="333" builtinId="9" hidden="1"/>
    <cellStyle name="Followed Hyperlink" xfId="335" builtinId="9" hidden="1"/>
    <cellStyle name="Followed Hyperlink" xfId="337" builtinId="9" hidden="1"/>
    <cellStyle name="Followed Hyperlink" xfId="339" builtinId="9" hidden="1"/>
    <cellStyle name="Followed Hyperlink" xfId="341" builtinId="9" hidden="1"/>
    <cellStyle name="Followed Hyperlink" xfId="343" builtinId="9" hidden="1"/>
    <cellStyle name="Followed Hyperlink" xfId="345" builtinId="9" hidden="1"/>
    <cellStyle name="Followed Hyperlink" xfId="347" builtinId="9" hidden="1"/>
    <cellStyle name="Followed Hyperlink" xfId="349" builtinId="9" hidden="1"/>
    <cellStyle name="Followed Hyperlink" xfId="351" builtinId="9" hidden="1"/>
    <cellStyle name="Followed Hyperlink" xfId="353" builtinId="9" hidden="1"/>
    <cellStyle name="Followed Hyperlink" xfId="355" builtinId="9" hidden="1"/>
    <cellStyle name="Followed Hyperlink" xfId="357" builtinId="9" hidden="1"/>
    <cellStyle name="Followed Hyperlink" xfId="359" builtinId="9" hidden="1"/>
    <cellStyle name="Followed Hyperlink" xfId="361" builtinId="9" hidden="1"/>
    <cellStyle name="Followed Hyperlink" xfId="363" builtinId="9" hidden="1"/>
    <cellStyle name="Followed Hyperlink" xfId="365" builtinId="9" hidden="1"/>
    <cellStyle name="Followed Hyperlink" xfId="367" builtinId="9" hidden="1"/>
    <cellStyle name="Followed Hyperlink" xfId="369" builtinId="9" hidden="1"/>
    <cellStyle name="Followed Hyperlink" xfId="371" builtinId="9" hidden="1"/>
    <cellStyle name="Followed Hyperlink" xfId="373" builtinId="9" hidden="1"/>
    <cellStyle name="Followed Hyperlink" xfId="375" builtinId="9" hidden="1"/>
    <cellStyle name="Followed Hyperlink" xfId="377" builtinId="9" hidden="1"/>
    <cellStyle name="Followed Hyperlink" xfId="379" builtinId="9" hidden="1"/>
    <cellStyle name="Followed Hyperlink" xfId="381" builtinId="9" hidden="1"/>
    <cellStyle name="Followed Hyperlink" xfId="383" builtinId="9" hidden="1"/>
    <cellStyle name="Followed Hyperlink" xfId="385" builtinId="9" hidden="1"/>
    <cellStyle name="Followed Hyperlink" xfId="387" builtinId="9" hidden="1"/>
    <cellStyle name="Followed Hyperlink" xfId="389" builtinId="9" hidden="1"/>
    <cellStyle name="Followed Hyperlink" xfId="391" builtinId="9" hidden="1"/>
    <cellStyle name="Followed Hyperlink" xfId="393" builtinId="9" hidden="1"/>
    <cellStyle name="Followed Hyperlink" xfId="395" builtinId="9" hidden="1"/>
    <cellStyle name="Followed Hyperlink" xfId="397" builtinId="9" hidden="1"/>
    <cellStyle name="Followed Hyperlink" xfId="399" builtinId="9" hidden="1"/>
    <cellStyle name="Followed Hyperlink" xfId="401" builtinId="9" hidden="1"/>
    <cellStyle name="Followed Hyperlink" xfId="403" builtinId="9" hidden="1"/>
    <cellStyle name="Followed Hyperlink" xfId="405" builtinId="9" hidden="1"/>
    <cellStyle name="Followed Hyperlink" xfId="407" builtinId="9" hidden="1"/>
    <cellStyle name="Followed Hyperlink" xfId="409" builtinId="9" hidden="1"/>
    <cellStyle name="Followed Hyperlink" xfId="411" builtinId="9" hidden="1"/>
    <cellStyle name="Followed Hyperlink" xfId="413" builtinId="9" hidden="1"/>
    <cellStyle name="Followed Hyperlink" xfId="415" builtinId="9" hidden="1"/>
    <cellStyle name="Followed Hyperlink" xfId="417" builtinId="9" hidden="1"/>
    <cellStyle name="Followed Hyperlink" xfId="419" builtinId="9" hidden="1"/>
    <cellStyle name="Followed Hyperlink" xfId="421" builtinId="9" hidden="1"/>
    <cellStyle name="Followed Hyperlink" xfId="423" builtinId="9" hidden="1"/>
    <cellStyle name="Followed Hyperlink" xfId="425" builtinId="9" hidden="1"/>
    <cellStyle name="Followed Hyperlink" xfId="427" builtinId="9" hidden="1"/>
    <cellStyle name="Followed Hyperlink" xfId="429" builtinId="9" hidden="1"/>
    <cellStyle name="Followed Hyperlink" xfId="431" builtinId="9" hidden="1"/>
    <cellStyle name="Followed Hyperlink" xfId="433" builtinId="9" hidden="1"/>
    <cellStyle name="Followed Hyperlink" xfId="435" builtinId="9" hidden="1"/>
    <cellStyle name="Followed Hyperlink" xfId="437" builtinId="9" hidden="1"/>
    <cellStyle name="Followed Hyperlink" xfId="439" builtinId="9" hidden="1"/>
    <cellStyle name="Followed Hyperlink" xfId="441" builtinId="9" hidden="1"/>
    <cellStyle name="Followed Hyperlink" xfId="443" builtinId="9" hidden="1"/>
    <cellStyle name="Followed Hyperlink" xfId="445" builtinId="9" hidden="1"/>
    <cellStyle name="Followed Hyperlink" xfId="447" builtinId="9" hidden="1"/>
    <cellStyle name="Followed Hyperlink" xfId="449" builtinId="9" hidden="1"/>
    <cellStyle name="Followed Hyperlink" xfId="451" builtinId="9" hidden="1"/>
    <cellStyle name="Followed Hyperlink" xfId="453" builtinId="9" hidden="1"/>
    <cellStyle name="Followed Hyperlink" xfId="455" builtinId="9" hidden="1"/>
    <cellStyle name="Followed Hyperlink" xfId="457" builtinId="9" hidden="1"/>
    <cellStyle name="Followed Hyperlink" xfId="459" builtinId="9" hidden="1"/>
    <cellStyle name="Followed Hyperlink" xfId="461" builtinId="9" hidden="1"/>
    <cellStyle name="Followed Hyperlink" xfId="463" builtinId="9" hidden="1"/>
    <cellStyle name="Followed Hyperlink" xfId="465" builtinId="9" hidden="1"/>
    <cellStyle name="Followed Hyperlink" xfId="467" builtinId="9" hidden="1"/>
    <cellStyle name="Followed Hyperlink" xfId="469" builtinId="9" hidden="1"/>
    <cellStyle name="Followed Hyperlink" xfId="471" builtinId="9" hidden="1"/>
    <cellStyle name="Followed Hyperlink" xfId="473" builtinId="9" hidden="1"/>
    <cellStyle name="Followed Hyperlink" xfId="475" builtinId="9" hidden="1"/>
    <cellStyle name="Followed Hyperlink" xfId="477" builtinId="9" hidden="1"/>
    <cellStyle name="Followed Hyperlink" xfId="479" builtinId="9" hidden="1"/>
    <cellStyle name="Followed Hyperlink" xfId="481" builtinId="9" hidden="1"/>
    <cellStyle name="Followed Hyperlink" xfId="483" builtinId="9" hidden="1"/>
    <cellStyle name="Followed Hyperlink" xfId="485" builtinId="9" hidden="1"/>
    <cellStyle name="Followed Hyperlink" xfId="487" builtinId="9" hidden="1"/>
    <cellStyle name="Followed Hyperlink" xfId="489" builtinId="9" hidden="1"/>
    <cellStyle name="Followed Hyperlink" xfId="491" builtinId="9" hidden="1"/>
    <cellStyle name="Followed Hyperlink" xfId="493" builtinId="9" hidden="1"/>
    <cellStyle name="Followed Hyperlink" xfId="495" builtinId="9" hidden="1"/>
    <cellStyle name="Followed Hyperlink" xfId="497" builtinId="9" hidden="1"/>
    <cellStyle name="Followed Hyperlink" xfId="499" builtinId="9" hidden="1"/>
    <cellStyle name="Followed Hyperlink" xfId="501" builtinId="9" hidden="1"/>
    <cellStyle name="Followed Hyperlink" xfId="503" builtinId="9" hidden="1"/>
    <cellStyle name="Followed Hyperlink" xfId="505" builtinId="9" hidden="1"/>
    <cellStyle name="Followed Hyperlink" xfId="507" builtinId="9" hidden="1"/>
    <cellStyle name="Followed Hyperlink" xfId="509" builtinId="9" hidden="1"/>
    <cellStyle name="Followed Hyperlink" xfId="511" builtinId="9" hidden="1"/>
    <cellStyle name="Followed Hyperlink" xfId="513" builtinId="9" hidden="1"/>
    <cellStyle name="Followed Hyperlink" xfId="515" builtinId="9" hidden="1"/>
    <cellStyle name="Followed Hyperlink" xfId="517" builtinId="9" hidden="1"/>
    <cellStyle name="Followed Hyperlink" xfId="519" builtinId="9" hidden="1"/>
    <cellStyle name="Followed Hyperlink" xfId="521" builtinId="9" hidden="1"/>
    <cellStyle name="Followed Hyperlink" xfId="523" builtinId="9" hidden="1"/>
    <cellStyle name="Followed Hyperlink" xfId="525" builtinId="9" hidden="1"/>
    <cellStyle name="Followed Hyperlink" xfId="527" builtinId="9" hidden="1"/>
    <cellStyle name="Followed Hyperlink" xfId="529" builtinId="9" hidden="1"/>
    <cellStyle name="Followed Hyperlink" xfId="531" builtinId="9" hidden="1"/>
    <cellStyle name="Followed Hyperlink" xfId="533" builtinId="9" hidden="1"/>
    <cellStyle name="Followed Hyperlink" xfId="535" builtinId="9" hidden="1"/>
    <cellStyle name="Followed Hyperlink" xfId="537" builtinId="9" hidden="1"/>
    <cellStyle name="Followed Hyperlink" xfId="539" builtinId="9" hidden="1"/>
    <cellStyle name="Followed Hyperlink" xfId="541" builtinId="9" hidden="1"/>
    <cellStyle name="Followed Hyperlink" xfId="543" builtinId="9" hidden="1"/>
    <cellStyle name="Followed Hyperlink" xfId="545" builtinId="9" hidden="1"/>
    <cellStyle name="Followed Hyperlink" xfId="547" builtinId="9" hidden="1"/>
    <cellStyle name="Followed Hyperlink" xfId="549" builtinId="9" hidden="1"/>
    <cellStyle name="Followed Hyperlink" xfId="551" builtinId="9" hidden="1"/>
    <cellStyle name="Followed Hyperlink" xfId="553" builtinId="9" hidden="1"/>
    <cellStyle name="Followed Hyperlink" xfId="555" builtinId="9" hidden="1"/>
    <cellStyle name="Followed Hyperlink" xfId="557" builtinId="9" hidden="1"/>
    <cellStyle name="Followed Hyperlink" xfId="559" builtinId="9" hidden="1"/>
    <cellStyle name="Followed Hyperlink" xfId="561" builtinId="9" hidden="1"/>
    <cellStyle name="Followed Hyperlink" xfId="563" builtinId="9" hidden="1"/>
    <cellStyle name="Followed Hyperlink" xfId="565" builtinId="9" hidden="1"/>
    <cellStyle name="Followed Hyperlink" xfId="567" builtinId="9" hidden="1"/>
    <cellStyle name="Followed Hyperlink" xfId="569" builtinId="9" hidden="1"/>
    <cellStyle name="Followed Hyperlink" xfId="571" builtinId="9" hidden="1"/>
    <cellStyle name="Followed Hyperlink" xfId="573" builtinId="9" hidden="1"/>
    <cellStyle name="Followed Hyperlink" xfId="575" builtinId="9" hidden="1"/>
    <cellStyle name="Followed Hyperlink" xfId="577" builtinId="9" hidden="1"/>
    <cellStyle name="Followed Hyperlink" xfId="579" builtinId="9" hidden="1"/>
    <cellStyle name="Followed Hyperlink" xfId="581" builtinId="9" hidden="1"/>
    <cellStyle name="Followed Hyperlink" xfId="583" builtinId="9" hidden="1"/>
    <cellStyle name="Followed Hyperlink" xfId="585" builtinId="9" hidden="1"/>
    <cellStyle name="Followed Hyperlink" xfId="587" builtinId="9" hidden="1"/>
    <cellStyle name="Followed Hyperlink" xfId="589" builtinId="9" hidden="1"/>
    <cellStyle name="Followed Hyperlink" xfId="591" builtinId="9" hidden="1"/>
    <cellStyle name="Followed Hyperlink" xfId="593" builtinId="9" hidden="1"/>
    <cellStyle name="Followed Hyperlink" xfId="595" builtinId="9" hidden="1"/>
    <cellStyle name="Followed Hyperlink" xfId="597" builtinId="9" hidden="1"/>
    <cellStyle name="Followed Hyperlink" xfId="599" builtinId="9" hidden="1"/>
    <cellStyle name="Followed Hyperlink" xfId="601" builtinId="9" hidden="1"/>
    <cellStyle name="Followed Hyperlink" xfId="603" builtinId="9" hidden="1"/>
    <cellStyle name="Followed Hyperlink" xfId="605" builtinId="9" hidden="1"/>
    <cellStyle name="Followed Hyperlink" xfId="607" builtinId="9" hidden="1"/>
    <cellStyle name="Followed Hyperlink" xfId="609" builtinId="9" hidden="1"/>
    <cellStyle name="Followed Hyperlink" xfId="611" builtinId="9" hidden="1"/>
    <cellStyle name="Followed Hyperlink" xfId="613" builtinId="9" hidden="1"/>
    <cellStyle name="Followed Hyperlink" xfId="615" builtinId="9" hidden="1"/>
    <cellStyle name="Followed Hyperlink" xfId="617" builtinId="9" hidden="1"/>
    <cellStyle name="Followed Hyperlink" xfId="619" builtinId="9" hidden="1"/>
    <cellStyle name="Followed Hyperlink" xfId="621" builtinId="9" hidden="1"/>
    <cellStyle name="Followed Hyperlink" xfId="623" builtinId="9" hidden="1"/>
    <cellStyle name="Followed Hyperlink" xfId="625" builtinId="9" hidden="1"/>
    <cellStyle name="Followed Hyperlink" xfId="627" builtinId="9" hidden="1"/>
    <cellStyle name="Followed Hyperlink" xfId="629" builtinId="9" hidden="1"/>
    <cellStyle name="Followed Hyperlink" xfId="631" builtinId="9" hidden="1"/>
    <cellStyle name="Followed Hyperlink" xfId="633" builtinId="9" hidden="1"/>
    <cellStyle name="Followed Hyperlink" xfId="635" builtinId="9" hidden="1"/>
    <cellStyle name="Followed Hyperlink" xfId="637" builtinId="9" hidden="1"/>
    <cellStyle name="Followed Hyperlink" xfId="639" builtinId="9" hidden="1"/>
    <cellStyle name="Followed Hyperlink" xfId="641" builtinId="9" hidden="1"/>
    <cellStyle name="Followed Hyperlink" xfId="643" builtinId="9" hidden="1"/>
    <cellStyle name="Followed Hyperlink" xfId="645" builtinId="9" hidden="1"/>
    <cellStyle name="Followed Hyperlink" xfId="647" builtinId="9" hidden="1"/>
    <cellStyle name="Followed Hyperlink" xfId="649" builtinId="9" hidden="1"/>
    <cellStyle name="Followed Hyperlink" xfId="651" builtinId="9" hidden="1"/>
    <cellStyle name="Followed Hyperlink" xfId="653" builtinId="9" hidden="1"/>
    <cellStyle name="Followed Hyperlink" xfId="655" builtinId="9" hidden="1"/>
    <cellStyle name="Followed Hyperlink" xfId="657" builtinId="9" hidden="1"/>
    <cellStyle name="Followed Hyperlink" xfId="659" builtinId="9" hidden="1"/>
    <cellStyle name="Followed Hyperlink" xfId="661" builtinId="9" hidden="1"/>
    <cellStyle name="Followed Hyperlink" xfId="663" builtinId="9" hidden="1"/>
    <cellStyle name="Followed Hyperlink" xfId="665" builtinId="9" hidden="1"/>
    <cellStyle name="Followed Hyperlink" xfId="667" builtinId="9" hidden="1"/>
    <cellStyle name="Followed Hyperlink" xfId="669" builtinId="9" hidden="1"/>
    <cellStyle name="Followed Hyperlink" xfId="671" builtinId="9" hidden="1"/>
    <cellStyle name="Followed Hyperlink" xfId="673" builtinId="9" hidden="1"/>
    <cellStyle name="Followed Hyperlink" xfId="675" builtinId="9" hidden="1"/>
    <cellStyle name="Followed Hyperlink" xfId="677" builtinId="9" hidden="1"/>
    <cellStyle name="Followed Hyperlink" xfId="679" builtinId="9" hidden="1"/>
    <cellStyle name="Followed Hyperlink" xfId="681" builtinId="9" hidden="1"/>
    <cellStyle name="Followed Hyperlink" xfId="683" builtinId="9" hidden="1"/>
    <cellStyle name="Followed Hyperlink" xfId="685" builtinId="9" hidden="1"/>
    <cellStyle name="Followed Hyperlink" xfId="687" builtinId="9" hidden="1"/>
    <cellStyle name="Followed Hyperlink" xfId="689" builtinId="9" hidden="1"/>
    <cellStyle name="Followed Hyperlink" xfId="691" builtinId="9" hidden="1"/>
    <cellStyle name="Followed Hyperlink" xfId="693" builtinId="9" hidden="1"/>
    <cellStyle name="Followed Hyperlink" xfId="695" builtinId="9" hidden="1"/>
    <cellStyle name="Followed Hyperlink" xfId="697" builtinId="9" hidden="1"/>
    <cellStyle name="Followed Hyperlink" xfId="699" builtinId="9" hidden="1"/>
    <cellStyle name="Followed Hyperlink" xfId="701" builtinId="9" hidden="1"/>
    <cellStyle name="Followed Hyperlink" xfId="703" builtinId="9" hidden="1"/>
    <cellStyle name="Followed Hyperlink" xfId="705" builtinId="9" hidden="1"/>
    <cellStyle name="Followed Hyperlink" xfId="707" builtinId="9" hidden="1"/>
    <cellStyle name="Followed Hyperlink" xfId="709" builtinId="9" hidden="1"/>
    <cellStyle name="Followed Hyperlink" xfId="711" builtinId="9" hidden="1"/>
    <cellStyle name="Followed Hyperlink" xfId="713" builtinId="9" hidden="1"/>
    <cellStyle name="Followed Hyperlink" xfId="715" builtinId="9" hidden="1"/>
    <cellStyle name="Followed Hyperlink" xfId="717" builtinId="9" hidden="1"/>
    <cellStyle name="Followed Hyperlink" xfId="719" builtinId="9" hidden="1"/>
    <cellStyle name="Followed Hyperlink" xfId="721" builtinId="9" hidden="1"/>
    <cellStyle name="Followed Hyperlink" xfId="723" builtinId="9" hidden="1"/>
    <cellStyle name="Followed Hyperlink" xfId="725" builtinId="9" hidden="1"/>
    <cellStyle name="Followed Hyperlink" xfId="727" builtinId="9" hidden="1"/>
    <cellStyle name="Followed Hyperlink" xfId="729" builtinId="9" hidden="1"/>
    <cellStyle name="Followed Hyperlink" xfId="731" builtinId="9" hidden="1"/>
    <cellStyle name="Followed Hyperlink" xfId="733" builtinId="9" hidden="1"/>
    <cellStyle name="Followed Hyperlink" xfId="735" builtinId="9" hidden="1"/>
    <cellStyle name="Followed Hyperlink" xfId="737" builtinId="9" hidden="1"/>
    <cellStyle name="Followed Hyperlink" xfId="739" builtinId="9" hidden="1"/>
    <cellStyle name="Followed Hyperlink" xfId="741" builtinId="9" hidden="1"/>
    <cellStyle name="Followed Hyperlink" xfId="743" builtinId="9" hidden="1"/>
    <cellStyle name="Followed Hyperlink" xfId="745" builtinId="9" hidden="1"/>
    <cellStyle name="Followed Hyperlink" xfId="747" builtinId="9" hidden="1"/>
    <cellStyle name="Followed Hyperlink" xfId="749" builtinId="9" hidden="1"/>
    <cellStyle name="Followed Hyperlink" xfId="751" builtinId="9" hidden="1"/>
    <cellStyle name="Followed Hyperlink" xfId="753" builtinId="9" hidden="1"/>
    <cellStyle name="Followed Hyperlink" xfId="755" builtinId="9" hidden="1"/>
    <cellStyle name="Followed Hyperlink" xfId="757" builtinId="9" hidden="1"/>
    <cellStyle name="Followed Hyperlink" xfId="759" builtinId="9" hidden="1"/>
    <cellStyle name="Followed Hyperlink" xfId="761" builtinId="9" hidden="1"/>
    <cellStyle name="Followed Hyperlink" xfId="763" builtinId="9" hidden="1"/>
    <cellStyle name="Followed Hyperlink" xfId="765" builtinId="9" hidden="1"/>
    <cellStyle name="Followed Hyperlink" xfId="767" builtinId="9" hidden="1"/>
    <cellStyle name="Followed Hyperlink" xfId="769" builtinId="9" hidden="1"/>
    <cellStyle name="Followed Hyperlink" xfId="771" builtinId="9" hidden="1"/>
    <cellStyle name="Followed Hyperlink" xfId="773" builtinId="9" hidden="1"/>
    <cellStyle name="Followed Hyperlink" xfId="775" builtinId="9" hidden="1"/>
    <cellStyle name="Followed Hyperlink" xfId="777" builtinId="9" hidden="1"/>
    <cellStyle name="Followed Hyperlink" xfId="779" builtinId="9" hidden="1"/>
    <cellStyle name="Followed Hyperlink" xfId="781" builtinId="9" hidden="1"/>
    <cellStyle name="Followed Hyperlink" xfId="783" builtinId="9" hidden="1"/>
    <cellStyle name="Followed Hyperlink" xfId="785" builtinId="9" hidden="1"/>
    <cellStyle name="Followed Hyperlink" xfId="787" builtinId="9" hidden="1"/>
    <cellStyle name="Followed Hyperlink" xfId="789" builtinId="9" hidden="1"/>
    <cellStyle name="Followed Hyperlink" xfId="791" builtinId="9" hidden="1"/>
    <cellStyle name="Followed Hyperlink" xfId="793" builtinId="9" hidden="1"/>
    <cellStyle name="Followed Hyperlink" xfId="795" builtinId="9" hidden="1"/>
    <cellStyle name="Followed Hyperlink" xfId="797" builtinId="9" hidden="1"/>
    <cellStyle name="Followed Hyperlink" xfId="799" builtinId="9" hidden="1"/>
    <cellStyle name="Followed Hyperlink" xfId="801" builtinId="9" hidden="1"/>
    <cellStyle name="Followed Hyperlink" xfId="803" builtinId="9" hidden="1"/>
    <cellStyle name="Followed Hyperlink" xfId="805" builtinId="9" hidden="1"/>
    <cellStyle name="Followed Hyperlink" xfId="807" builtinId="9" hidden="1"/>
    <cellStyle name="Followed Hyperlink" xfId="809" builtinId="9" hidden="1"/>
    <cellStyle name="Followed Hyperlink" xfId="811" builtinId="9" hidden="1"/>
    <cellStyle name="Followed Hyperlink" xfId="813" builtinId="9" hidden="1"/>
    <cellStyle name="Followed Hyperlink" xfId="815" builtinId="9" hidden="1"/>
    <cellStyle name="Followed Hyperlink" xfId="817" builtinId="9" hidden="1"/>
    <cellStyle name="Followed Hyperlink" xfId="819" builtinId="9" hidden="1"/>
    <cellStyle name="Followed Hyperlink" xfId="821" builtinId="9" hidden="1"/>
    <cellStyle name="Followed Hyperlink" xfId="823" builtinId="9" hidden="1"/>
    <cellStyle name="Followed Hyperlink" xfId="825" builtinId="9" hidden="1"/>
    <cellStyle name="Followed Hyperlink" xfId="827" builtinId="9" hidden="1"/>
    <cellStyle name="Followed Hyperlink" xfId="829" builtinId="9" hidden="1"/>
    <cellStyle name="Followed Hyperlink" xfId="831" builtinId="9" hidden="1"/>
    <cellStyle name="Followed Hyperlink" xfId="833" builtinId="9" hidden="1"/>
    <cellStyle name="Followed Hyperlink" xfId="835" builtinId="9" hidden="1"/>
    <cellStyle name="Followed Hyperlink" xfId="837" builtinId="9" hidden="1"/>
    <cellStyle name="Followed Hyperlink" xfId="839" builtinId="9" hidden="1"/>
    <cellStyle name="Followed Hyperlink" xfId="841" builtinId="9" hidden="1"/>
    <cellStyle name="Followed Hyperlink" xfId="843" builtinId="9" hidden="1"/>
    <cellStyle name="Followed Hyperlink" xfId="845" builtinId="9" hidden="1"/>
    <cellStyle name="Followed Hyperlink" xfId="847" builtinId="9" hidden="1"/>
    <cellStyle name="Followed Hyperlink" xfId="849" builtinId="9" hidden="1"/>
    <cellStyle name="Followed Hyperlink" xfId="851" builtinId="9" hidden="1"/>
    <cellStyle name="Followed Hyperlink" xfId="853" builtinId="9" hidden="1"/>
    <cellStyle name="Followed Hyperlink" xfId="855" builtinId="9" hidden="1"/>
    <cellStyle name="Followed Hyperlink" xfId="857" builtinId="9" hidden="1"/>
    <cellStyle name="Followed Hyperlink" xfId="859" builtinId="9" hidden="1"/>
    <cellStyle name="Followed Hyperlink" xfId="861" builtinId="9" hidden="1"/>
    <cellStyle name="Followed Hyperlink" xfId="863" builtinId="9" hidden="1"/>
    <cellStyle name="Followed Hyperlink" xfId="865" builtinId="9" hidden="1"/>
    <cellStyle name="Followed Hyperlink" xfId="867" builtinId="9" hidden="1"/>
    <cellStyle name="Followed Hyperlink" xfId="869" builtinId="9" hidden="1"/>
    <cellStyle name="Followed Hyperlink" xfId="871" builtinId="9" hidden="1"/>
    <cellStyle name="Followed Hyperlink" xfId="873" builtinId="9" hidden="1"/>
    <cellStyle name="Followed Hyperlink" xfId="875" builtinId="9" hidden="1"/>
    <cellStyle name="Followed Hyperlink" xfId="877" builtinId="9" hidden="1"/>
    <cellStyle name="Followed Hyperlink" xfId="879" builtinId="9" hidden="1"/>
    <cellStyle name="Followed Hyperlink" xfId="881" builtinId="9" hidden="1"/>
    <cellStyle name="Followed Hyperlink" xfId="883" builtinId="9" hidden="1"/>
    <cellStyle name="Followed Hyperlink" xfId="885" builtinId="9" hidden="1"/>
    <cellStyle name="Followed Hyperlink" xfId="887" builtinId="9" hidden="1"/>
    <cellStyle name="Followed Hyperlink" xfId="889" builtinId="9" hidden="1"/>
    <cellStyle name="Followed Hyperlink" xfId="891" builtinId="9" hidden="1"/>
    <cellStyle name="Followed Hyperlink" xfId="893" builtinId="9" hidden="1"/>
    <cellStyle name="Followed Hyperlink" xfId="895" builtinId="9" hidden="1"/>
    <cellStyle name="Followed Hyperlink" xfId="897" builtinId="9" hidden="1"/>
    <cellStyle name="Followed Hyperlink" xfId="899" builtinId="9" hidden="1"/>
    <cellStyle name="Followed Hyperlink" xfId="901" builtinId="9" hidden="1"/>
    <cellStyle name="Followed Hyperlink" xfId="903" builtinId="9" hidden="1"/>
    <cellStyle name="Followed Hyperlink" xfId="905" builtinId="9" hidden="1"/>
    <cellStyle name="Followed Hyperlink" xfId="907" builtinId="9" hidden="1"/>
    <cellStyle name="Followed Hyperlink" xfId="909" builtinId="9" hidden="1"/>
    <cellStyle name="Followed Hyperlink" xfId="911" builtinId="9" hidden="1"/>
    <cellStyle name="Followed Hyperlink" xfId="913" builtinId="9" hidden="1"/>
    <cellStyle name="Followed Hyperlink" xfId="915" builtinId="9" hidden="1"/>
    <cellStyle name="Followed Hyperlink" xfId="917" builtinId="9" hidden="1"/>
    <cellStyle name="Followed Hyperlink" xfId="919" builtinId="9" hidden="1"/>
    <cellStyle name="Followed Hyperlink" xfId="921" builtinId="9" hidden="1"/>
    <cellStyle name="Followed Hyperlink" xfId="923" builtinId="9" hidden="1"/>
    <cellStyle name="Followed Hyperlink" xfId="925" builtinId="9" hidden="1"/>
    <cellStyle name="Followed Hyperlink" xfId="927" builtinId="9" hidden="1"/>
    <cellStyle name="Followed Hyperlink" xfId="929" builtinId="9" hidden="1"/>
    <cellStyle name="Followed Hyperlink" xfId="931" builtinId="9" hidden="1"/>
    <cellStyle name="Followed Hyperlink" xfId="933" builtinId="9" hidden="1"/>
    <cellStyle name="Followed Hyperlink" xfId="935" builtinId="9" hidden="1"/>
    <cellStyle name="Followed Hyperlink" xfId="937" builtinId="9" hidden="1"/>
    <cellStyle name="Followed Hyperlink" xfId="939" builtinId="9" hidden="1"/>
    <cellStyle name="Followed Hyperlink" xfId="941" builtinId="9" hidden="1"/>
    <cellStyle name="Followed Hyperlink" xfId="943" builtinId="9" hidden="1"/>
    <cellStyle name="Followed Hyperlink" xfId="945" builtinId="9" hidden="1"/>
    <cellStyle name="Followed Hyperlink" xfId="947" builtinId="9" hidden="1"/>
    <cellStyle name="Followed Hyperlink" xfId="949" builtinId="9" hidden="1"/>
    <cellStyle name="Followed Hyperlink" xfId="951" builtinId="9" hidden="1"/>
    <cellStyle name="Followed Hyperlink" xfId="953" builtinId="9" hidden="1"/>
    <cellStyle name="Followed Hyperlink" xfId="955" builtinId="9" hidden="1"/>
    <cellStyle name="Followed Hyperlink" xfId="957" builtinId="9" hidden="1"/>
    <cellStyle name="Followed Hyperlink" xfId="959" builtinId="9" hidden="1"/>
    <cellStyle name="Followed Hyperlink" xfId="961" builtinId="9" hidden="1"/>
    <cellStyle name="Followed Hyperlink" xfId="963" builtinId="9" hidden="1"/>
    <cellStyle name="Followed Hyperlink" xfId="965" builtinId="9" hidden="1"/>
    <cellStyle name="Followed Hyperlink" xfId="967" builtinId="9" hidden="1"/>
    <cellStyle name="Followed Hyperlink" xfId="969" builtinId="9" hidden="1"/>
    <cellStyle name="Followed Hyperlink" xfId="971" builtinId="9" hidden="1"/>
    <cellStyle name="Followed Hyperlink" xfId="973" builtinId="9" hidden="1"/>
    <cellStyle name="Followed Hyperlink" xfId="975" builtinId="9" hidden="1"/>
    <cellStyle name="Followed Hyperlink" xfId="977" builtinId="9" hidden="1"/>
    <cellStyle name="Followed Hyperlink" xfId="979" builtinId="9" hidden="1"/>
    <cellStyle name="Followed Hyperlink" xfId="981" builtinId="9" hidden="1"/>
    <cellStyle name="Followed Hyperlink" xfId="983" builtinId="9" hidden="1"/>
    <cellStyle name="Followed Hyperlink" xfId="985" builtinId="9" hidden="1"/>
    <cellStyle name="Followed Hyperlink" xfId="987" builtinId="9" hidden="1"/>
    <cellStyle name="Followed Hyperlink" xfId="989" builtinId="9" hidden="1"/>
    <cellStyle name="Followed Hyperlink" xfId="991" builtinId="9" hidden="1"/>
    <cellStyle name="Followed Hyperlink" xfId="993" builtinId="9" hidden="1"/>
    <cellStyle name="Followed Hyperlink" xfId="995" builtinId="9" hidden="1"/>
    <cellStyle name="Followed Hyperlink" xfId="997" builtinId="9" hidden="1"/>
    <cellStyle name="Followed Hyperlink" xfId="999" builtinId="9" hidden="1"/>
    <cellStyle name="Followed Hyperlink" xfId="1001" builtinId="9" hidden="1"/>
    <cellStyle name="Followed Hyperlink" xfId="1003" builtinId="9" hidden="1"/>
    <cellStyle name="Followed Hyperlink" xfId="1005" builtinId="9" hidden="1"/>
    <cellStyle name="Followed Hyperlink" xfId="1007" builtinId="9" hidden="1"/>
    <cellStyle name="Followed Hyperlink" xfId="1009" builtinId="9" hidden="1"/>
    <cellStyle name="Followed Hyperlink" xfId="1011" builtinId="9" hidden="1"/>
    <cellStyle name="Followed Hyperlink" xfId="1013" builtinId="9" hidden="1"/>
    <cellStyle name="Followed Hyperlink" xfId="1015" builtinId="9" hidden="1"/>
    <cellStyle name="Followed Hyperlink" xfId="1017" builtinId="9" hidden="1"/>
    <cellStyle name="Followed Hyperlink" xfId="1019" builtinId="9" hidden="1"/>
    <cellStyle name="Followed Hyperlink" xfId="1021" builtinId="9" hidden="1"/>
    <cellStyle name="Followed Hyperlink" xfId="1023" builtinId="9" hidden="1"/>
    <cellStyle name="Followed Hyperlink" xfId="1025" builtinId="9" hidden="1"/>
    <cellStyle name="Followed Hyperlink" xfId="1027" builtinId="9" hidden="1"/>
    <cellStyle name="Followed Hyperlink" xfId="1029" builtinId="9" hidden="1"/>
    <cellStyle name="Followed Hyperlink" xfId="1031" builtinId="9" hidden="1"/>
    <cellStyle name="Followed Hyperlink" xfId="1033" builtinId="9" hidden="1"/>
    <cellStyle name="Followed Hyperlink" xfId="1035" builtinId="9" hidden="1"/>
    <cellStyle name="Followed Hyperlink" xfId="1037" builtinId="9" hidden="1"/>
    <cellStyle name="Followed Hyperlink" xfId="1039" builtinId="9" hidden="1"/>
    <cellStyle name="Followed Hyperlink" xfId="1041" builtinId="9" hidden="1"/>
    <cellStyle name="Followed Hyperlink" xfId="1043" builtinId="9" hidden="1"/>
    <cellStyle name="Followed Hyperlink" xfId="1045" builtinId="9" hidden="1"/>
    <cellStyle name="Followed Hyperlink" xfId="1047" builtinId="9" hidden="1"/>
    <cellStyle name="Followed Hyperlink" xfId="1049" builtinId="9" hidden="1"/>
    <cellStyle name="Followed Hyperlink" xfId="1051" builtinId="9" hidden="1"/>
    <cellStyle name="Followed Hyperlink" xfId="1053" builtinId="9" hidden="1"/>
    <cellStyle name="Followed Hyperlink" xfId="1055" builtinId="9" hidden="1"/>
    <cellStyle name="Followed Hyperlink" xfId="1057" builtinId="9" hidden="1"/>
    <cellStyle name="Followed Hyperlink" xfId="1059" builtinId="9" hidden="1"/>
    <cellStyle name="Followed Hyperlink" xfId="1061" builtinId="9" hidden="1"/>
    <cellStyle name="Followed Hyperlink" xfId="1063" builtinId="9" hidden="1"/>
    <cellStyle name="Followed Hyperlink" xfId="1065" builtinId="9" hidden="1"/>
    <cellStyle name="Followed Hyperlink" xfId="1067" builtinId="9" hidden="1"/>
    <cellStyle name="Followed Hyperlink" xfId="1069" builtinId="9" hidden="1"/>
    <cellStyle name="Followed Hyperlink" xfId="1071" builtinId="9" hidden="1"/>
    <cellStyle name="Followed Hyperlink" xfId="1073" builtinId="9" hidden="1"/>
    <cellStyle name="Followed Hyperlink" xfId="1075" builtinId="9" hidden="1"/>
    <cellStyle name="Followed Hyperlink" xfId="1077" builtinId="9" hidden="1"/>
    <cellStyle name="Followed Hyperlink" xfId="1079" builtinId="9" hidden="1"/>
    <cellStyle name="Followed Hyperlink" xfId="1081" builtinId="9" hidden="1"/>
    <cellStyle name="Followed Hyperlink" xfId="1083" builtinId="9" hidden="1"/>
    <cellStyle name="Followed Hyperlink" xfId="1085" builtinId="9" hidden="1"/>
    <cellStyle name="Followed Hyperlink" xfId="1087" builtinId="9" hidden="1"/>
    <cellStyle name="Followed Hyperlink" xfId="1089" builtinId="9" hidden="1"/>
    <cellStyle name="Followed Hyperlink" xfId="1091" builtinId="9" hidden="1"/>
    <cellStyle name="Followed Hyperlink" xfId="1093" builtinId="9" hidden="1"/>
    <cellStyle name="Followed Hyperlink" xfId="1095" builtinId="9" hidden="1"/>
    <cellStyle name="Followed Hyperlink" xfId="1097" builtinId="9" hidden="1"/>
    <cellStyle name="Followed Hyperlink" xfId="1099" builtinId="9" hidden="1"/>
    <cellStyle name="Followed Hyperlink" xfId="1101" builtinId="9" hidden="1"/>
    <cellStyle name="Followed Hyperlink" xfId="1103" builtinId="9" hidden="1"/>
    <cellStyle name="Followed Hyperlink" xfId="1105" builtinId="9" hidden="1"/>
    <cellStyle name="Followed Hyperlink" xfId="1107" builtinId="9" hidden="1"/>
    <cellStyle name="Followed Hyperlink" xfId="1109" builtinId="9" hidden="1"/>
    <cellStyle name="Followed Hyperlink" xfId="1111" builtinId="9" hidden="1"/>
    <cellStyle name="Followed Hyperlink" xfId="1113" builtinId="9" hidden="1"/>
    <cellStyle name="Followed Hyperlink" xfId="1115" builtinId="9" hidden="1"/>
    <cellStyle name="Followed Hyperlink" xfId="1117" builtinId="9" hidden="1"/>
    <cellStyle name="Followed Hyperlink" xfId="1119" builtinId="9" hidden="1"/>
    <cellStyle name="Followed Hyperlink" xfId="1121" builtinId="9" hidden="1"/>
    <cellStyle name="Followed Hyperlink" xfId="1123" builtinId="9" hidden="1"/>
    <cellStyle name="Followed Hyperlink" xfId="1125" builtinId="9" hidden="1"/>
    <cellStyle name="Followed Hyperlink" xfId="1127" builtinId="9" hidden="1"/>
    <cellStyle name="Followed Hyperlink" xfId="1129" builtinId="9" hidden="1"/>
    <cellStyle name="Followed Hyperlink" xfId="1131" builtinId="9" hidden="1"/>
    <cellStyle name="Followed Hyperlink" xfId="1133" builtinId="9" hidden="1"/>
    <cellStyle name="Followed Hyperlink" xfId="1135" builtinId="9" hidden="1"/>
    <cellStyle name="Followed Hyperlink" xfId="1137" builtinId="9" hidden="1"/>
    <cellStyle name="Followed Hyperlink" xfId="1139" builtinId="9" hidden="1"/>
    <cellStyle name="Followed Hyperlink" xfId="1141" builtinId="9" hidden="1"/>
    <cellStyle name="Followed Hyperlink" xfId="1143" builtinId="9" hidden="1"/>
    <cellStyle name="Followed Hyperlink" xfId="1145" builtinId="9" hidden="1"/>
    <cellStyle name="Followed Hyperlink" xfId="1147" builtinId="9" hidden="1"/>
    <cellStyle name="Followed Hyperlink" xfId="1149" builtinId="9" hidden="1"/>
    <cellStyle name="Followed Hyperlink" xfId="1151" builtinId="9" hidden="1"/>
    <cellStyle name="Followed Hyperlink" xfId="1153" builtinId="9" hidden="1"/>
    <cellStyle name="Followed Hyperlink" xfId="1155" builtinId="9" hidden="1"/>
    <cellStyle name="Followed Hyperlink" xfId="1157" builtinId="9" hidden="1"/>
    <cellStyle name="Followed Hyperlink" xfId="1159" builtinId="9" hidden="1"/>
    <cellStyle name="Followed Hyperlink" xfId="1161" builtinId="9" hidden="1"/>
    <cellStyle name="Followed Hyperlink" xfId="1163" builtinId="9" hidden="1"/>
    <cellStyle name="Followed Hyperlink" xfId="1165" builtinId="9" hidden="1"/>
    <cellStyle name="Followed Hyperlink" xfId="1167" builtinId="9" hidden="1"/>
    <cellStyle name="Followed Hyperlink" xfId="1169" builtinId="9" hidden="1"/>
    <cellStyle name="Followed Hyperlink" xfId="1171" builtinId="9" hidden="1"/>
    <cellStyle name="Followed Hyperlink" xfId="1173" builtinId="9" hidden="1"/>
    <cellStyle name="Followed Hyperlink" xfId="1175" builtinId="9" hidden="1"/>
    <cellStyle name="Followed Hyperlink" xfId="1177" builtinId="9" hidden="1"/>
    <cellStyle name="Followed Hyperlink" xfId="1179" builtinId="9" hidden="1"/>
    <cellStyle name="Followed Hyperlink" xfId="1181" builtinId="9" hidden="1"/>
    <cellStyle name="Followed Hyperlink" xfId="1183" builtinId="9" hidden="1"/>
    <cellStyle name="Followed Hyperlink" xfId="1185" builtinId="9" hidden="1"/>
    <cellStyle name="Followed Hyperlink" xfId="1187" builtinId="9" hidden="1"/>
    <cellStyle name="Followed Hyperlink" xfId="1189" builtinId="9" hidden="1"/>
    <cellStyle name="Followed Hyperlink" xfId="1191" builtinId="9" hidden="1"/>
    <cellStyle name="Followed Hyperlink" xfId="1193" builtinId="9" hidden="1"/>
    <cellStyle name="Followed Hyperlink" xfId="1195" builtinId="9" hidden="1"/>
    <cellStyle name="Followed Hyperlink" xfId="1197" builtinId="9" hidden="1"/>
    <cellStyle name="Followed Hyperlink" xfId="1199" builtinId="9" hidden="1"/>
    <cellStyle name="Followed Hyperlink" xfId="1201" builtinId="9" hidden="1"/>
    <cellStyle name="Followed Hyperlink" xfId="1203" builtinId="9" hidden="1"/>
    <cellStyle name="Followed Hyperlink" xfId="1205" builtinId="9" hidden="1"/>
    <cellStyle name="Followed Hyperlink" xfId="1207" builtinId="9" hidden="1"/>
    <cellStyle name="Followed Hyperlink" xfId="1209" builtinId="9" hidden="1"/>
    <cellStyle name="Followed Hyperlink" xfId="1211" builtinId="9" hidden="1"/>
    <cellStyle name="Followed Hyperlink" xfId="1213" builtinId="9" hidden="1"/>
    <cellStyle name="Followed Hyperlink" xfId="1215" builtinId="9" hidden="1"/>
    <cellStyle name="Followed Hyperlink" xfId="1217" builtinId="9" hidden="1"/>
    <cellStyle name="Followed Hyperlink" xfId="1219" builtinId="9" hidden="1"/>
    <cellStyle name="Followed Hyperlink" xfId="1221" builtinId="9" hidden="1"/>
    <cellStyle name="Followed Hyperlink" xfId="1223" builtinId="9" hidden="1"/>
    <cellStyle name="Followed Hyperlink" xfId="1225" builtinId="9" hidden="1"/>
    <cellStyle name="Followed Hyperlink" xfId="1227" builtinId="9" hidden="1"/>
    <cellStyle name="Followed Hyperlink" xfId="1229" builtinId="9" hidden="1"/>
    <cellStyle name="Followed Hyperlink" xfId="1231" builtinId="9" hidden="1"/>
    <cellStyle name="Followed Hyperlink" xfId="1233" builtinId="9" hidden="1"/>
    <cellStyle name="Followed Hyperlink" xfId="1235" builtinId="9" hidden="1"/>
    <cellStyle name="Followed Hyperlink" xfId="1237" builtinId="9" hidden="1"/>
    <cellStyle name="Followed Hyperlink" xfId="1239" builtinId="9" hidden="1"/>
    <cellStyle name="Followed Hyperlink" xfId="1241" builtinId="9" hidden="1"/>
    <cellStyle name="Followed Hyperlink" xfId="1243" builtinId="9" hidden="1"/>
    <cellStyle name="Followed Hyperlink" xfId="1245" builtinId="9" hidden="1"/>
    <cellStyle name="Followed Hyperlink" xfId="1247" builtinId="9" hidden="1"/>
    <cellStyle name="Followed Hyperlink" xfId="1249" builtinId="9" hidden="1"/>
    <cellStyle name="Followed Hyperlink" xfId="1251" builtinId="9" hidden="1"/>
    <cellStyle name="Followed Hyperlink" xfId="1253" builtinId="9" hidden="1"/>
    <cellStyle name="Followed Hyperlink" xfId="1255" builtinId="9" hidden="1"/>
    <cellStyle name="Followed Hyperlink" xfId="1257" builtinId="9" hidden="1"/>
    <cellStyle name="Followed Hyperlink" xfId="1259" builtinId="9" hidden="1"/>
    <cellStyle name="Followed Hyperlink" xfId="1261" builtinId="9" hidden="1"/>
    <cellStyle name="Followed Hyperlink" xfId="1263" builtinId="9" hidden="1"/>
    <cellStyle name="Followed Hyperlink" xfId="1265" builtinId="9" hidden="1"/>
    <cellStyle name="Followed Hyperlink" xfId="1267" builtinId="9" hidden="1"/>
    <cellStyle name="Followed Hyperlink" xfId="1269" builtinId="9" hidden="1"/>
    <cellStyle name="Followed Hyperlink" xfId="1271" builtinId="9" hidden="1"/>
    <cellStyle name="Followed Hyperlink" xfId="1273" builtinId="9" hidden="1"/>
    <cellStyle name="Followed Hyperlink" xfId="1275" builtinId="9" hidden="1"/>
    <cellStyle name="Followed Hyperlink" xfId="1277" builtinId="9" hidden="1"/>
    <cellStyle name="Followed Hyperlink" xfId="1279" builtinId="9" hidden="1"/>
    <cellStyle name="Followed Hyperlink" xfId="1281" builtinId="9" hidden="1"/>
    <cellStyle name="Followed Hyperlink" xfId="1283" builtinId="9" hidden="1"/>
    <cellStyle name="Followed Hyperlink" xfId="1285" builtinId="9" hidden="1"/>
    <cellStyle name="Followed Hyperlink" xfId="1287" builtinId="9" hidden="1"/>
    <cellStyle name="Followed Hyperlink" xfId="1289" builtinId="9" hidden="1"/>
    <cellStyle name="Followed Hyperlink" xfId="1291" builtinId="9" hidden="1"/>
    <cellStyle name="Followed Hyperlink" xfId="1293" builtinId="9" hidden="1"/>
    <cellStyle name="Followed Hyperlink" xfId="1295" builtinId="9" hidden="1"/>
    <cellStyle name="Followed Hyperlink" xfId="1297" builtinId="9" hidden="1"/>
    <cellStyle name="Followed Hyperlink" xfId="1299" builtinId="9" hidden="1"/>
    <cellStyle name="Followed Hyperlink" xfId="1301" builtinId="9" hidden="1"/>
    <cellStyle name="Followed Hyperlink" xfId="1303" builtinId="9" hidden="1"/>
    <cellStyle name="Followed Hyperlink" xfId="1305" builtinId="9" hidden="1"/>
    <cellStyle name="Followed Hyperlink" xfId="1307" builtinId="9" hidden="1"/>
    <cellStyle name="Followed Hyperlink" xfId="1309" builtinId="9" hidden="1"/>
    <cellStyle name="Followed Hyperlink" xfId="1311" builtinId="9" hidden="1"/>
    <cellStyle name="Followed Hyperlink" xfId="1313" builtinId="9" hidden="1"/>
    <cellStyle name="Followed Hyperlink" xfId="1315" builtinId="9" hidden="1"/>
    <cellStyle name="Followed Hyperlink" xfId="1317" builtinId="9" hidden="1"/>
    <cellStyle name="Followed Hyperlink" xfId="1319" builtinId="9" hidden="1"/>
    <cellStyle name="Followed Hyperlink" xfId="1321" builtinId="9" hidden="1"/>
    <cellStyle name="Followed Hyperlink" xfId="1323" builtinId="9" hidden="1"/>
    <cellStyle name="Followed Hyperlink" xfId="1325" builtinId="9" hidden="1"/>
    <cellStyle name="Followed Hyperlink" xfId="1327" builtinId="9" hidden="1"/>
    <cellStyle name="Followed Hyperlink" xfId="1329" builtinId="9" hidden="1"/>
    <cellStyle name="Followed Hyperlink" xfId="1331" builtinId="9" hidden="1"/>
    <cellStyle name="Followed Hyperlink" xfId="1333" builtinId="9" hidden="1"/>
    <cellStyle name="Followed Hyperlink" xfId="1335" builtinId="9" hidden="1"/>
    <cellStyle name="Followed Hyperlink" xfId="1337" builtinId="9" hidden="1"/>
    <cellStyle name="Followed Hyperlink" xfId="1339" builtinId="9" hidden="1"/>
    <cellStyle name="Followed Hyperlink" xfId="1341" builtinId="9" hidden="1"/>
    <cellStyle name="Followed Hyperlink" xfId="1343" builtinId="9" hidden="1"/>
    <cellStyle name="Followed Hyperlink" xfId="1345" builtinId="9" hidden="1"/>
    <cellStyle name="Followed Hyperlink" xfId="1347" builtinId="9" hidden="1"/>
    <cellStyle name="Followed Hyperlink" xfId="1349" builtinId="9" hidden="1"/>
    <cellStyle name="Followed Hyperlink" xfId="1351" builtinId="9" hidden="1"/>
    <cellStyle name="Followed Hyperlink" xfId="1353" builtinId="9" hidden="1"/>
    <cellStyle name="Followed Hyperlink" xfId="1355" builtinId="9" hidden="1"/>
    <cellStyle name="Followed Hyperlink" xfId="1357" builtinId="9" hidden="1"/>
    <cellStyle name="Followed Hyperlink" xfId="1359" builtinId="9" hidden="1"/>
    <cellStyle name="Followed Hyperlink" xfId="1361" builtinId="9" hidden="1"/>
    <cellStyle name="Followed Hyperlink" xfId="1363" builtinId="9" hidden="1"/>
    <cellStyle name="Followed Hyperlink" xfId="1365" builtinId="9" hidden="1"/>
    <cellStyle name="Followed Hyperlink" xfId="1367" builtinId="9" hidden="1"/>
    <cellStyle name="Followed Hyperlink" xfId="1369" builtinId="9" hidden="1"/>
    <cellStyle name="Followed Hyperlink" xfId="1371" builtinId="9" hidden="1"/>
    <cellStyle name="Followed Hyperlink" xfId="1373" builtinId="9" hidden="1"/>
    <cellStyle name="Followed Hyperlink" xfId="1375" builtinId="9" hidden="1"/>
    <cellStyle name="Followed Hyperlink" xfId="1377" builtinId="9" hidden="1"/>
    <cellStyle name="Followed Hyperlink" xfId="1379" builtinId="9" hidden="1"/>
    <cellStyle name="Followed Hyperlink" xfId="1381" builtinId="9" hidden="1"/>
    <cellStyle name="Followed Hyperlink" xfId="1383" builtinId="9" hidden="1"/>
    <cellStyle name="Followed Hyperlink" xfId="1385" builtinId="9" hidden="1"/>
    <cellStyle name="Followed Hyperlink" xfId="1387" builtinId="9" hidden="1"/>
    <cellStyle name="Followed Hyperlink" xfId="1389" builtinId="9" hidden="1"/>
    <cellStyle name="Followed Hyperlink" xfId="1391" builtinId="9" hidden="1"/>
    <cellStyle name="Followed Hyperlink" xfId="1393" builtinId="9" hidden="1"/>
    <cellStyle name="Followed Hyperlink" xfId="1395" builtinId="9" hidden="1"/>
    <cellStyle name="Followed Hyperlink" xfId="1397" builtinId="9" hidden="1"/>
    <cellStyle name="Followed Hyperlink" xfId="1399" builtinId="9" hidden="1"/>
    <cellStyle name="Followed Hyperlink" xfId="1401" builtinId="9" hidden="1"/>
    <cellStyle name="Followed Hyperlink" xfId="1403" builtinId="9" hidden="1"/>
    <cellStyle name="Followed Hyperlink" xfId="1405" builtinId="9" hidden="1"/>
    <cellStyle name="Followed Hyperlink" xfId="1407" builtinId="9" hidden="1"/>
    <cellStyle name="Followed Hyperlink" xfId="1409" builtinId="9" hidden="1"/>
    <cellStyle name="Followed Hyperlink" xfId="1411" builtinId="9" hidden="1"/>
    <cellStyle name="Followed Hyperlink" xfId="1413" builtinId="9" hidden="1"/>
    <cellStyle name="Followed Hyperlink" xfId="1415" builtinId="9" hidden="1"/>
    <cellStyle name="Followed Hyperlink" xfId="1417" builtinId="9" hidden="1"/>
    <cellStyle name="Followed Hyperlink" xfId="1419" builtinId="9" hidden="1"/>
    <cellStyle name="Followed Hyperlink" xfId="1421" builtinId="9" hidden="1"/>
    <cellStyle name="Followed Hyperlink" xfId="1423" builtinId="9" hidden="1"/>
    <cellStyle name="Followed Hyperlink" xfId="1425" builtinId="9" hidden="1"/>
    <cellStyle name="Followed Hyperlink" xfId="1427" builtinId="9" hidden="1"/>
    <cellStyle name="Followed Hyperlink" xfId="1429" builtinId="9" hidden="1"/>
    <cellStyle name="Followed Hyperlink" xfId="1431" builtinId="9" hidden="1"/>
    <cellStyle name="Followed Hyperlink" xfId="1433" builtinId="9" hidden="1"/>
    <cellStyle name="Followed Hyperlink" xfId="1435" builtinId="9" hidden="1"/>
    <cellStyle name="Followed Hyperlink" xfId="1437" builtinId="9" hidden="1"/>
    <cellStyle name="Followed Hyperlink" xfId="1439" builtinId="9" hidden="1"/>
    <cellStyle name="Followed Hyperlink" xfId="1441" builtinId="9" hidden="1"/>
    <cellStyle name="Followed Hyperlink" xfId="1443" builtinId="9" hidden="1"/>
    <cellStyle name="Followed Hyperlink" xfId="1445" builtinId="9" hidden="1"/>
    <cellStyle name="Followed Hyperlink" xfId="1447" builtinId="9" hidden="1"/>
    <cellStyle name="Followed Hyperlink" xfId="1449" builtinId="9" hidden="1"/>
    <cellStyle name="Followed Hyperlink" xfId="1451" builtinId="9" hidden="1"/>
    <cellStyle name="Followed Hyperlink" xfId="1453" builtinId="9" hidden="1"/>
    <cellStyle name="Followed Hyperlink" xfId="1455" builtinId="9" hidden="1"/>
    <cellStyle name="Followed Hyperlink" xfId="1457" builtinId="9" hidden="1"/>
    <cellStyle name="Followed Hyperlink" xfId="1459" builtinId="9" hidden="1"/>
    <cellStyle name="Followed Hyperlink" xfId="1461" builtinId="9" hidden="1"/>
    <cellStyle name="Followed Hyperlink" xfId="1463" builtinId="9" hidden="1"/>
    <cellStyle name="Followed Hyperlink" xfId="1465" builtinId="9" hidden="1"/>
    <cellStyle name="Followed Hyperlink" xfId="1467" builtinId="9" hidden="1"/>
    <cellStyle name="Followed Hyperlink" xfId="1469" builtinId="9" hidden="1"/>
    <cellStyle name="Followed Hyperlink" xfId="1471" builtinId="9" hidden="1"/>
    <cellStyle name="Followed Hyperlink" xfId="1473" builtinId="9" hidden="1"/>
    <cellStyle name="Followed Hyperlink" xfId="1475" builtinId="9" hidden="1"/>
    <cellStyle name="Followed Hyperlink" xfId="1477" builtinId="9" hidden="1"/>
    <cellStyle name="Followed Hyperlink" xfId="1479" builtinId="9" hidden="1"/>
    <cellStyle name="Followed Hyperlink" xfId="1481" builtinId="9" hidden="1"/>
    <cellStyle name="Followed Hyperlink" xfId="1483" builtinId="9" hidden="1"/>
    <cellStyle name="Followed Hyperlink" xfId="1485" builtinId="9" hidden="1"/>
    <cellStyle name="Followed Hyperlink" xfId="1487" builtinId="9" hidden="1"/>
    <cellStyle name="Followed Hyperlink" xfId="1489" builtinId="9" hidden="1"/>
    <cellStyle name="Followed Hyperlink" xfId="1491" builtinId="9" hidden="1"/>
    <cellStyle name="Followed Hyperlink" xfId="1493" builtinId="9" hidden="1"/>
    <cellStyle name="Followed Hyperlink" xfId="1495" builtinId="9" hidden="1"/>
    <cellStyle name="Followed Hyperlink" xfId="1497" builtinId="9" hidden="1"/>
    <cellStyle name="Followed Hyperlink" xfId="1499" builtinId="9" hidden="1"/>
    <cellStyle name="Followed Hyperlink" xfId="1501" builtinId="9" hidden="1"/>
    <cellStyle name="Followed Hyperlink" xfId="1503" builtinId="9" hidden="1"/>
    <cellStyle name="Followed Hyperlink" xfId="1505" builtinId="9" hidden="1"/>
    <cellStyle name="Followed Hyperlink" xfId="1507" builtinId="9" hidden="1"/>
    <cellStyle name="Followed Hyperlink" xfId="1509" builtinId="9" hidden="1"/>
    <cellStyle name="Followed Hyperlink" xfId="1511" builtinId="9" hidden="1"/>
    <cellStyle name="Followed Hyperlink" xfId="1513" builtinId="9" hidden="1"/>
    <cellStyle name="Followed Hyperlink" xfId="1515" builtinId="9" hidden="1"/>
    <cellStyle name="Followed Hyperlink" xfId="1517" builtinId="9" hidden="1"/>
    <cellStyle name="Followed Hyperlink" xfId="1519" builtinId="9" hidden="1"/>
    <cellStyle name="Followed Hyperlink" xfId="1521" builtinId="9" hidden="1"/>
    <cellStyle name="Followed Hyperlink" xfId="1523" builtinId="9" hidden="1"/>
    <cellStyle name="Followed Hyperlink" xfId="1525" builtinId="9" hidden="1"/>
    <cellStyle name="Followed Hyperlink" xfId="1527" builtinId="9" hidden="1"/>
    <cellStyle name="Followed Hyperlink" xfId="1529" builtinId="9" hidden="1"/>
    <cellStyle name="Followed Hyperlink" xfId="1531" builtinId="9" hidden="1"/>
    <cellStyle name="Followed Hyperlink" xfId="1533" builtinId="9" hidden="1"/>
    <cellStyle name="Followed Hyperlink" xfId="1535" builtinId="9" hidden="1"/>
    <cellStyle name="Followed Hyperlink" xfId="1537" builtinId="9" hidden="1"/>
    <cellStyle name="Followed Hyperlink" xfId="1539" builtinId="9" hidden="1"/>
    <cellStyle name="Followed Hyperlink" xfId="1541" builtinId="9" hidden="1"/>
    <cellStyle name="Followed Hyperlink" xfId="1543" builtinId="9" hidden="1"/>
    <cellStyle name="Followed Hyperlink" xfId="1545" builtinId="9" hidden="1"/>
    <cellStyle name="Followed Hyperlink" xfId="1547" builtinId="9" hidden="1"/>
    <cellStyle name="Followed Hyperlink" xfId="1549" builtinId="9" hidden="1"/>
    <cellStyle name="Followed Hyperlink" xfId="1551" builtinId="9" hidden="1"/>
    <cellStyle name="Followed Hyperlink" xfId="1553" builtinId="9" hidden="1"/>
    <cellStyle name="Followed Hyperlink" xfId="1555" builtinId="9" hidden="1"/>
    <cellStyle name="Followed Hyperlink" xfId="1557" builtinId="9" hidden="1"/>
    <cellStyle name="Followed Hyperlink" xfId="1559" builtinId="9" hidden="1"/>
    <cellStyle name="Followed Hyperlink" xfId="1561" builtinId="9" hidden="1"/>
    <cellStyle name="Followed Hyperlink" xfId="1563" builtinId="9" hidden="1"/>
    <cellStyle name="Followed Hyperlink" xfId="1565" builtinId="9" hidden="1"/>
    <cellStyle name="Followed Hyperlink" xfId="1567" builtinId="9" hidden="1"/>
    <cellStyle name="Followed Hyperlink" xfId="1569" builtinId="9" hidden="1"/>
    <cellStyle name="Followed Hyperlink" xfId="1571" builtinId="9" hidden="1"/>
    <cellStyle name="Followed Hyperlink" xfId="1573" builtinId="9" hidden="1"/>
    <cellStyle name="Followed Hyperlink" xfId="1575" builtinId="9" hidden="1"/>
    <cellStyle name="Followed Hyperlink" xfId="1577" builtinId="9" hidden="1"/>
    <cellStyle name="Followed Hyperlink" xfId="1579" builtinId="9" hidden="1"/>
    <cellStyle name="Followed Hyperlink" xfId="1581" builtinId="9" hidden="1"/>
    <cellStyle name="Followed Hyperlink" xfId="1583" builtinId="9" hidden="1"/>
    <cellStyle name="Followed Hyperlink" xfId="1585" builtinId="9" hidden="1"/>
    <cellStyle name="Followed Hyperlink" xfId="1587" builtinId="9" hidden="1"/>
    <cellStyle name="Followed Hyperlink" xfId="1589" builtinId="9" hidden="1"/>
    <cellStyle name="Followed Hyperlink" xfId="1591" builtinId="9" hidden="1"/>
    <cellStyle name="Followed Hyperlink" xfId="1593" builtinId="9" hidden="1"/>
    <cellStyle name="Followed Hyperlink" xfId="1595" builtinId="9" hidden="1"/>
    <cellStyle name="Followed Hyperlink" xfId="1597" builtinId="9" hidden="1"/>
    <cellStyle name="Followed Hyperlink" xfId="1599" builtinId="9" hidden="1"/>
    <cellStyle name="Followed Hyperlink" xfId="1601" builtinId="9" hidden="1"/>
    <cellStyle name="Followed Hyperlink" xfId="1603" builtinId="9" hidden="1"/>
    <cellStyle name="Followed Hyperlink" xfId="1605" builtinId="9" hidden="1"/>
    <cellStyle name="Followed Hyperlink" xfId="1607" builtinId="9" hidden="1"/>
    <cellStyle name="Followed Hyperlink" xfId="1609" builtinId="9" hidden="1"/>
    <cellStyle name="Followed Hyperlink" xfId="1611" builtinId="9" hidden="1"/>
    <cellStyle name="Followed Hyperlink" xfId="1613" builtinId="9" hidden="1"/>
    <cellStyle name="Followed Hyperlink" xfId="1615" builtinId="9" hidden="1"/>
    <cellStyle name="Followed Hyperlink" xfId="1617" builtinId="9" hidden="1"/>
    <cellStyle name="Followed Hyperlink" xfId="1619" builtinId="9" hidden="1"/>
    <cellStyle name="Followed Hyperlink" xfId="1621" builtinId="9" hidden="1"/>
    <cellStyle name="Followed Hyperlink" xfId="1623" builtinId="9" hidden="1"/>
    <cellStyle name="Followed Hyperlink" xfId="1625" builtinId="9" hidden="1"/>
    <cellStyle name="Followed Hyperlink" xfId="1627" builtinId="9" hidden="1"/>
    <cellStyle name="Followed Hyperlink" xfId="1629" builtinId="9" hidden="1"/>
    <cellStyle name="Followed Hyperlink" xfId="1631" builtinId="9" hidden="1"/>
    <cellStyle name="Followed Hyperlink" xfId="1633" builtinId="9" hidden="1"/>
    <cellStyle name="Followed Hyperlink" xfId="1635" builtinId="9" hidden="1"/>
    <cellStyle name="Followed Hyperlink" xfId="1637" builtinId="9" hidden="1"/>
    <cellStyle name="Followed Hyperlink" xfId="1639" builtinId="9" hidden="1"/>
    <cellStyle name="Followed Hyperlink" xfId="1641" builtinId="9" hidden="1"/>
    <cellStyle name="Followed Hyperlink" xfId="1643" builtinId="9" hidden="1"/>
    <cellStyle name="Followed Hyperlink" xfId="1645" builtinId="9" hidden="1"/>
    <cellStyle name="Followed Hyperlink" xfId="1647" builtinId="9" hidden="1"/>
    <cellStyle name="Followed Hyperlink" xfId="1649" builtinId="9" hidden="1"/>
    <cellStyle name="Followed Hyperlink" xfId="1651" builtinId="9" hidden="1"/>
    <cellStyle name="Followed Hyperlink" xfId="1653" builtinId="9" hidden="1"/>
    <cellStyle name="Followed Hyperlink" xfId="1655" builtinId="9" hidden="1"/>
    <cellStyle name="Followed Hyperlink" xfId="1658" builtinId="9" hidden="1"/>
    <cellStyle name="Followed Hyperlink" xfId="1660" builtinId="9" hidden="1"/>
    <cellStyle name="Followed Hyperlink" xfId="1662" builtinId="9" hidden="1"/>
    <cellStyle name="Followed Hyperlink" xfId="1664" builtinId="9" hidden="1"/>
    <cellStyle name="Followed Hyperlink" xfId="1666" builtinId="9" hidden="1"/>
    <cellStyle name="Followed Hyperlink" xfId="1668" builtinId="9" hidden="1"/>
    <cellStyle name="Followed Hyperlink" xfId="1670" builtinId="9" hidden="1"/>
    <cellStyle name="Followed Hyperlink" xfId="1672" builtinId="9" hidden="1"/>
    <cellStyle name="Followed Hyperlink" xfId="1674" builtinId="9" hidden="1"/>
    <cellStyle name="Followed Hyperlink" xfId="1676" builtinId="9" hidden="1"/>
    <cellStyle name="Followed Hyperlink" xfId="1678" builtinId="9" hidden="1"/>
    <cellStyle name="Followed Hyperlink" xfId="1680" builtinId="9" hidden="1"/>
    <cellStyle name="Followed Hyperlink" xfId="1682" builtinId="9" hidden="1"/>
    <cellStyle name="Followed Hyperlink" xfId="1684" builtinId="9" hidden="1"/>
    <cellStyle name="Followed Hyperlink" xfId="1686" builtinId="9" hidden="1"/>
    <cellStyle name="Followed Hyperlink" xfId="1688" builtinId="9" hidden="1"/>
    <cellStyle name="Followed Hyperlink" xfId="1690" builtinId="9" hidden="1"/>
    <cellStyle name="Followed Hyperlink" xfId="1692" builtinId="9" hidden="1"/>
    <cellStyle name="Followed Hyperlink" xfId="1694" builtinId="9" hidden="1"/>
    <cellStyle name="Followed Hyperlink" xfId="1696" builtinId="9" hidden="1"/>
    <cellStyle name="Followed Hyperlink" xfId="1698" builtinId="9" hidden="1"/>
    <cellStyle name="Followed Hyperlink" xfId="1700" builtinId="9" hidden="1"/>
    <cellStyle name="Followed Hyperlink" xfId="1702" builtinId="9" hidden="1"/>
    <cellStyle name="Followed Hyperlink" xfId="1704" builtinId="9" hidden="1"/>
    <cellStyle name="Followed Hyperlink" xfId="1706" builtinId="9" hidden="1"/>
    <cellStyle name="Followed Hyperlink" xfId="1708" builtinId="9" hidden="1"/>
    <cellStyle name="Followed Hyperlink" xfId="1710" builtinId="9" hidden="1"/>
    <cellStyle name="Followed Hyperlink" xfId="1712" builtinId="9" hidden="1"/>
    <cellStyle name="Followed Hyperlink" xfId="1714" builtinId="9" hidden="1"/>
    <cellStyle name="Followed Hyperlink" xfId="1716" builtinId="9" hidden="1"/>
    <cellStyle name="Followed Hyperlink" xfId="1718" builtinId="9" hidden="1"/>
    <cellStyle name="Followed Hyperlink" xfId="1720" builtinId="9" hidden="1"/>
    <cellStyle name="Followed Hyperlink" xfId="1722" builtinId="9" hidden="1"/>
    <cellStyle name="Followed Hyperlink" xfId="1724" builtinId="9" hidden="1"/>
    <cellStyle name="Followed Hyperlink" xfId="1726" builtinId="9" hidden="1"/>
    <cellStyle name="Followed Hyperlink" xfId="1728" builtinId="9" hidden="1"/>
    <cellStyle name="Followed Hyperlink" xfId="1730" builtinId="9" hidden="1"/>
    <cellStyle name="Followed Hyperlink" xfId="1732" builtinId="9" hidden="1"/>
    <cellStyle name="Followed Hyperlink" xfId="1734" builtinId="9" hidden="1"/>
    <cellStyle name="Followed Hyperlink" xfId="1736" builtinId="9" hidden="1"/>
    <cellStyle name="Followed Hyperlink" xfId="1738" builtinId="9" hidden="1"/>
    <cellStyle name="Followed Hyperlink" xfId="1740" builtinId="9" hidden="1"/>
    <cellStyle name="Followed Hyperlink" xfId="1742" builtinId="9" hidden="1"/>
    <cellStyle name="Followed Hyperlink" xfId="1744" builtinId="9" hidden="1"/>
    <cellStyle name="Followed Hyperlink" xfId="1746" builtinId="9" hidden="1"/>
    <cellStyle name="Followed Hyperlink" xfId="1748" builtinId="9" hidden="1"/>
    <cellStyle name="Followed Hyperlink" xfId="1750" builtinId="9" hidden="1"/>
    <cellStyle name="Followed Hyperlink" xfId="1752" builtinId="9" hidden="1"/>
    <cellStyle name="Followed Hyperlink" xfId="1754" builtinId="9" hidden="1"/>
    <cellStyle name="Followed Hyperlink" xfId="1756" builtinId="9" hidden="1"/>
    <cellStyle name="Followed Hyperlink" xfId="1758" builtinId="9" hidden="1"/>
    <cellStyle name="Followed Hyperlink" xfId="1760" builtinId="9" hidden="1"/>
    <cellStyle name="Followed Hyperlink" xfId="1762" builtinId="9" hidden="1"/>
    <cellStyle name="Followed Hyperlink" xfId="1764" builtinId="9" hidden="1"/>
    <cellStyle name="Followed Hyperlink" xfId="1766" builtinId="9" hidden="1"/>
    <cellStyle name="Followed Hyperlink" xfId="1768" builtinId="9" hidden="1"/>
    <cellStyle name="Followed Hyperlink" xfId="1770" builtinId="9" hidden="1"/>
    <cellStyle name="Followed Hyperlink" xfId="1772" builtinId="9" hidden="1"/>
    <cellStyle name="Followed Hyperlink" xfId="1774" builtinId="9" hidden="1"/>
    <cellStyle name="Followed Hyperlink" xfId="1776" builtinId="9" hidden="1"/>
    <cellStyle name="Followed Hyperlink" xfId="1778" builtinId="9" hidden="1"/>
    <cellStyle name="Followed Hyperlink" xfId="1780" builtinId="9" hidden="1"/>
    <cellStyle name="Followed Hyperlink" xfId="1782" builtinId="9" hidden="1"/>
    <cellStyle name="Followed Hyperlink" xfId="1784" builtinId="9" hidden="1"/>
    <cellStyle name="Followed Hyperlink" xfId="1786" builtinId="9" hidden="1"/>
    <cellStyle name="Followed Hyperlink" xfId="1788" builtinId="9" hidden="1"/>
    <cellStyle name="Followed Hyperlink" xfId="1790" builtinId="9" hidden="1"/>
    <cellStyle name="Followed Hyperlink" xfId="1792" builtinId="9" hidden="1"/>
    <cellStyle name="Followed Hyperlink" xfId="1794" builtinId="9" hidden="1"/>
    <cellStyle name="Followed Hyperlink" xfId="1796" builtinId="9" hidden="1"/>
    <cellStyle name="Followed Hyperlink" xfId="1798" builtinId="9" hidden="1"/>
    <cellStyle name="Followed Hyperlink" xfId="1800" builtinId="9" hidden="1"/>
    <cellStyle name="Followed Hyperlink" xfId="1802" builtinId="9" hidden="1"/>
    <cellStyle name="Followed Hyperlink" xfId="1804" builtinId="9" hidden="1"/>
    <cellStyle name="Followed Hyperlink" xfId="1806" builtinId="9" hidden="1"/>
    <cellStyle name="Followed Hyperlink" xfId="1808" builtinId="9" hidden="1"/>
    <cellStyle name="Followed Hyperlink" xfId="1810" builtinId="9" hidden="1"/>
    <cellStyle name="Followed Hyperlink" xfId="1812" builtinId="9" hidden="1"/>
    <cellStyle name="Followed Hyperlink" xfId="1814" builtinId="9" hidden="1"/>
    <cellStyle name="Followed Hyperlink" xfId="1816" builtinId="9" hidden="1"/>
    <cellStyle name="Followed Hyperlink" xfId="1818" builtinId="9" hidden="1"/>
    <cellStyle name="Followed Hyperlink" xfId="1820" builtinId="9" hidden="1"/>
    <cellStyle name="Followed Hyperlink" xfId="1822" builtinId="9" hidden="1"/>
    <cellStyle name="Followed Hyperlink" xfId="1824" builtinId="9" hidden="1"/>
    <cellStyle name="Followed Hyperlink" xfId="1826" builtinId="9" hidden="1"/>
    <cellStyle name="Followed Hyperlink" xfId="1828" builtinId="9" hidden="1"/>
    <cellStyle name="Followed Hyperlink" xfId="1830" builtinId="9" hidden="1"/>
    <cellStyle name="Followed Hyperlink" xfId="1832" builtinId="9" hidden="1"/>
    <cellStyle name="Followed Hyperlink" xfId="1834" builtinId="9" hidden="1"/>
    <cellStyle name="Followed Hyperlink" xfId="1836" builtinId="9" hidden="1"/>
    <cellStyle name="Followed Hyperlink" xfId="1838" builtinId="9" hidden="1"/>
    <cellStyle name="Followed Hyperlink" xfId="1840" builtinId="9" hidden="1"/>
    <cellStyle name="Followed Hyperlink" xfId="1842" builtinId="9" hidden="1"/>
    <cellStyle name="Followed Hyperlink" xfId="1844" builtinId="9" hidden="1"/>
    <cellStyle name="Followed Hyperlink" xfId="1846" builtinId="9" hidden="1"/>
    <cellStyle name="Followed Hyperlink" xfId="1848" builtinId="9" hidden="1"/>
    <cellStyle name="Followed Hyperlink" xfId="1850" builtinId="9" hidden="1"/>
    <cellStyle name="Followed Hyperlink" xfId="1852" builtinId="9" hidden="1"/>
    <cellStyle name="Followed Hyperlink" xfId="1854" builtinId="9" hidden="1"/>
    <cellStyle name="Followed Hyperlink" xfId="1856" builtinId="9" hidden="1"/>
    <cellStyle name="Followed Hyperlink" xfId="1858" builtinId="9" hidden="1"/>
    <cellStyle name="Followed Hyperlink" xfId="1860" builtinId="9" hidden="1"/>
    <cellStyle name="Followed Hyperlink" xfId="1862" builtinId="9" hidden="1"/>
    <cellStyle name="Followed Hyperlink" xfId="1864" builtinId="9" hidden="1"/>
    <cellStyle name="Followed Hyperlink" xfId="1866" builtinId="9" hidden="1"/>
    <cellStyle name="Followed Hyperlink" xfId="1868" builtinId="9" hidden="1"/>
    <cellStyle name="Followed Hyperlink" xfId="1870" builtinId="9" hidden="1"/>
    <cellStyle name="Followed Hyperlink" xfId="1872" builtinId="9" hidden="1"/>
    <cellStyle name="Followed Hyperlink" xfId="1874" builtinId="9" hidden="1"/>
    <cellStyle name="Followed Hyperlink" xfId="1876" builtinId="9" hidden="1"/>
    <cellStyle name="Followed Hyperlink" xfId="1878" builtinId="9" hidden="1"/>
    <cellStyle name="Followed Hyperlink" xfId="1880" builtinId="9" hidden="1"/>
    <cellStyle name="Followed Hyperlink" xfId="1882" builtinId="9" hidden="1"/>
    <cellStyle name="Followed Hyperlink" xfId="1884" builtinId="9" hidden="1"/>
    <cellStyle name="Followed Hyperlink" xfId="1886" builtinId="9" hidden="1"/>
    <cellStyle name="Followed Hyperlink" xfId="1888" builtinId="9" hidden="1"/>
    <cellStyle name="Followed Hyperlink" xfId="1890" builtinId="9" hidden="1"/>
    <cellStyle name="Followed Hyperlink" xfId="1892" builtinId="9" hidden="1"/>
    <cellStyle name="Followed Hyperlink" xfId="1894" builtinId="9" hidden="1"/>
    <cellStyle name="Followed Hyperlink" xfId="1896" builtinId="9" hidden="1"/>
    <cellStyle name="Followed Hyperlink" xfId="1898" builtinId="9" hidden="1"/>
    <cellStyle name="Followed Hyperlink" xfId="1900" builtinId="9" hidden="1"/>
    <cellStyle name="Followed Hyperlink" xfId="1902" builtinId="9" hidden="1"/>
    <cellStyle name="Followed Hyperlink" xfId="1904" builtinId="9" hidden="1"/>
    <cellStyle name="Followed Hyperlink" xfId="1906" builtinId="9" hidden="1"/>
    <cellStyle name="Followed Hyperlink" xfId="1908" builtinId="9" hidden="1"/>
    <cellStyle name="Followed Hyperlink" xfId="1910" builtinId="9" hidden="1"/>
    <cellStyle name="Followed Hyperlink" xfId="1912" builtinId="9" hidden="1"/>
    <cellStyle name="Followed Hyperlink" xfId="1914" builtinId="9" hidden="1"/>
    <cellStyle name="Followed Hyperlink" xfId="1916" builtinId="9" hidden="1"/>
    <cellStyle name="Followed Hyperlink" xfId="1918" builtinId="9" hidden="1"/>
    <cellStyle name="Followed Hyperlink" xfId="1920" builtinId="9" hidden="1"/>
    <cellStyle name="Followed Hyperlink" xfId="1922" builtinId="9" hidden="1"/>
    <cellStyle name="Followed Hyperlink" xfId="1924" builtinId="9" hidden="1"/>
    <cellStyle name="Followed Hyperlink" xfId="1926" builtinId="9" hidden="1"/>
    <cellStyle name="Followed Hyperlink" xfId="1928" builtinId="9" hidden="1"/>
    <cellStyle name="Followed Hyperlink" xfId="1930" builtinId="9" hidden="1"/>
    <cellStyle name="Followed Hyperlink" xfId="1932" builtinId="9" hidden="1"/>
    <cellStyle name="Followed Hyperlink" xfId="1934" builtinId="9" hidden="1"/>
    <cellStyle name="Followed Hyperlink" xfId="1936" builtinId="9" hidden="1"/>
    <cellStyle name="Followed Hyperlink" xfId="1938" builtinId="9" hidden="1"/>
    <cellStyle name="Followed Hyperlink" xfId="1940" builtinId="9" hidden="1"/>
    <cellStyle name="Followed Hyperlink" xfId="1942" builtinId="9" hidden="1"/>
    <cellStyle name="Followed Hyperlink" xfId="1944" builtinId="9" hidden="1"/>
    <cellStyle name="Followed Hyperlink" xfId="1946" builtinId="9" hidden="1"/>
    <cellStyle name="Followed Hyperlink" xfId="1948" builtinId="9" hidden="1"/>
    <cellStyle name="Followed Hyperlink" xfId="1950" builtinId="9" hidden="1"/>
    <cellStyle name="Followed Hyperlink" xfId="1952" builtinId="9" hidden="1"/>
    <cellStyle name="Followed Hyperlink" xfId="1954" builtinId="9" hidden="1"/>
    <cellStyle name="Followed Hyperlink" xfId="1956" builtinId="9" hidden="1"/>
    <cellStyle name="Followed Hyperlink" xfId="1958" builtinId="9" hidden="1"/>
    <cellStyle name="Followed Hyperlink" xfId="1960" builtinId="9" hidden="1"/>
    <cellStyle name="Followed Hyperlink" xfId="1962" builtinId="9" hidden="1"/>
    <cellStyle name="Followed Hyperlink" xfId="1964" builtinId="9" hidden="1"/>
    <cellStyle name="Followed Hyperlink" xfId="1966" builtinId="9" hidden="1"/>
    <cellStyle name="Followed Hyperlink" xfId="1968" builtinId="9" hidden="1"/>
    <cellStyle name="Followed Hyperlink" xfId="1970" builtinId="9" hidden="1"/>
    <cellStyle name="Followed Hyperlink" xfId="1972" builtinId="9" hidden="1"/>
    <cellStyle name="Followed Hyperlink" xfId="1974" builtinId="9" hidden="1"/>
    <cellStyle name="Followed Hyperlink" xfId="1976" builtinId="9" hidden="1"/>
    <cellStyle name="Followed Hyperlink" xfId="1978" builtinId="9" hidden="1"/>
    <cellStyle name="Followed Hyperlink" xfId="1980" builtinId="9" hidden="1"/>
    <cellStyle name="Followed Hyperlink" xfId="1982" builtinId="9" hidden="1"/>
    <cellStyle name="Followed Hyperlink" xfId="1984" builtinId="9" hidden="1"/>
    <cellStyle name="Followed Hyperlink" xfId="1986" builtinId="9" hidden="1"/>
    <cellStyle name="Followed Hyperlink" xfId="1988" builtinId="9" hidden="1"/>
    <cellStyle name="Followed Hyperlink" xfId="1990" builtinId="9" hidden="1"/>
    <cellStyle name="Followed Hyperlink" xfId="1992" builtinId="9" hidden="1"/>
    <cellStyle name="Followed Hyperlink" xfId="1994" builtinId="9" hidden="1"/>
    <cellStyle name="Followed Hyperlink" xfId="1996" builtinId="9" hidden="1"/>
    <cellStyle name="Followed Hyperlink" xfId="1998" builtinId="9" hidden="1"/>
    <cellStyle name="Followed Hyperlink" xfId="2000" builtinId="9" hidden="1"/>
    <cellStyle name="Followed Hyperlink" xfId="2002" builtinId="9" hidden="1"/>
    <cellStyle name="Followed Hyperlink" xfId="2004" builtinId="9" hidden="1"/>
    <cellStyle name="Followed Hyperlink" xfId="2006" builtinId="9" hidden="1"/>
    <cellStyle name="Followed Hyperlink" xfId="2008" builtinId="9" hidden="1"/>
    <cellStyle name="Followed Hyperlink" xfId="2010" builtinId="9" hidden="1"/>
    <cellStyle name="Followed Hyperlink" xfId="2012" builtinId="9" hidden="1"/>
    <cellStyle name="Followed Hyperlink" xfId="2014" builtinId="9" hidden="1"/>
    <cellStyle name="Followed Hyperlink" xfId="2016" builtinId="9" hidden="1"/>
    <cellStyle name="Followed Hyperlink" xfId="2018" builtinId="9" hidden="1"/>
    <cellStyle name="Followed Hyperlink" xfId="2020" builtinId="9" hidden="1"/>
    <cellStyle name="Followed Hyperlink" xfId="2022" builtinId="9" hidden="1"/>
    <cellStyle name="Followed Hyperlink" xfId="2024" builtinId="9" hidden="1"/>
    <cellStyle name="Followed Hyperlink" xfId="2026" builtinId="9" hidden="1"/>
    <cellStyle name="Followed Hyperlink" xfId="2028" builtinId="9" hidden="1"/>
    <cellStyle name="Followed Hyperlink" xfId="2030" builtinId="9" hidden="1"/>
    <cellStyle name="Followed Hyperlink" xfId="2032" builtinId="9" hidden="1"/>
    <cellStyle name="Followed Hyperlink" xfId="2034" builtinId="9" hidden="1"/>
    <cellStyle name="Followed Hyperlink" xfId="2036" builtinId="9" hidden="1"/>
    <cellStyle name="Followed Hyperlink" xfId="2038" builtinId="9" hidden="1"/>
    <cellStyle name="Followed Hyperlink" xfId="2040" builtinId="9" hidden="1"/>
    <cellStyle name="Followed Hyperlink" xfId="2042" builtinId="9" hidden="1"/>
    <cellStyle name="Followed Hyperlink" xfId="2044" builtinId="9" hidden="1"/>
    <cellStyle name="Followed Hyperlink" xfId="2046" builtinId="9" hidden="1"/>
    <cellStyle name="Followed Hyperlink" xfId="2048" builtinId="9" hidden="1"/>
    <cellStyle name="Followed Hyperlink" xfId="2050" builtinId="9" hidden="1"/>
    <cellStyle name="Followed Hyperlink" xfId="2052" builtinId="9" hidden="1"/>
    <cellStyle name="Followed Hyperlink" xfId="2054" builtinId="9" hidden="1"/>
    <cellStyle name="Followed Hyperlink" xfId="2056" builtinId="9" hidden="1"/>
    <cellStyle name="Followed Hyperlink" xfId="2058" builtinId="9" hidden="1"/>
    <cellStyle name="Followed Hyperlink" xfId="2060" builtinId="9" hidden="1"/>
    <cellStyle name="Followed Hyperlink" xfId="2062" builtinId="9" hidden="1"/>
    <cellStyle name="Followed Hyperlink" xfId="2064" builtinId="9" hidden="1"/>
    <cellStyle name="Followed Hyperlink" xfId="2066" builtinId="9" hidden="1"/>
    <cellStyle name="Followed Hyperlink" xfId="2068" builtinId="9" hidden="1"/>
    <cellStyle name="Followed Hyperlink" xfId="2070" builtinId="9" hidden="1"/>
    <cellStyle name="Followed Hyperlink" xfId="2072" builtinId="9" hidden="1"/>
    <cellStyle name="Followed Hyperlink" xfId="2074" builtinId="9" hidden="1"/>
    <cellStyle name="Followed Hyperlink" xfId="2076" builtinId="9" hidden="1"/>
    <cellStyle name="Followed Hyperlink" xfId="2078" builtinId="9" hidden="1"/>
    <cellStyle name="Followed Hyperlink" xfId="2080" builtinId="9" hidden="1"/>
    <cellStyle name="Followed Hyperlink" xfId="2082" builtinId="9" hidden="1"/>
    <cellStyle name="Followed Hyperlink" xfId="2084" builtinId="9" hidden="1"/>
    <cellStyle name="Followed Hyperlink" xfId="2086" builtinId="9" hidden="1"/>
    <cellStyle name="Followed Hyperlink" xfId="2088" builtinId="9" hidden="1"/>
    <cellStyle name="Followed Hyperlink" xfId="2090" builtinId="9" hidden="1"/>
    <cellStyle name="Followed Hyperlink" xfId="2092" builtinId="9" hidden="1"/>
    <cellStyle name="Followed Hyperlink" xfId="2094" builtinId="9" hidden="1"/>
    <cellStyle name="Followed Hyperlink" xfId="2096" builtinId="9" hidden="1"/>
    <cellStyle name="Followed Hyperlink" xfId="2098" builtinId="9" hidden="1"/>
    <cellStyle name="Followed Hyperlink" xfId="2100" builtinId="9" hidden="1"/>
    <cellStyle name="Followed Hyperlink" xfId="2102" builtinId="9" hidden="1"/>
    <cellStyle name="Followed Hyperlink" xfId="2104" builtinId="9" hidden="1"/>
    <cellStyle name="Followed Hyperlink" xfId="2106" builtinId="9" hidden="1"/>
    <cellStyle name="Followed Hyperlink" xfId="2108" builtinId="9" hidden="1"/>
    <cellStyle name="Followed Hyperlink" xfId="2110" builtinId="9" hidden="1"/>
    <cellStyle name="Followed Hyperlink" xfId="2112" builtinId="9" hidden="1"/>
    <cellStyle name="Followed Hyperlink" xfId="2114" builtinId="9" hidden="1"/>
    <cellStyle name="Followed Hyperlink" xfId="2116" builtinId="9" hidden="1"/>
    <cellStyle name="Followed Hyperlink" xfId="2118" builtinId="9" hidden="1"/>
    <cellStyle name="Followed Hyperlink" xfId="2120" builtinId="9" hidden="1"/>
    <cellStyle name="Followed Hyperlink" xfId="2122" builtinId="9" hidden="1"/>
    <cellStyle name="Followed Hyperlink" xfId="2124" builtinId="9" hidden="1"/>
    <cellStyle name="Followed Hyperlink" xfId="2126" builtinId="9" hidden="1"/>
    <cellStyle name="Followed Hyperlink" xfId="2128" builtinId="9" hidden="1"/>
    <cellStyle name="Followed Hyperlink" xfId="2130" builtinId="9" hidden="1"/>
    <cellStyle name="Followed Hyperlink" xfId="2132" builtinId="9" hidden="1"/>
    <cellStyle name="Followed Hyperlink" xfId="2134" builtinId="9" hidden="1"/>
    <cellStyle name="Followed Hyperlink" xfId="2136" builtinId="9" hidden="1"/>
    <cellStyle name="Followed Hyperlink" xfId="2138" builtinId="9" hidden="1"/>
    <cellStyle name="Followed Hyperlink" xfId="2140" builtinId="9" hidden="1"/>
    <cellStyle name="Followed Hyperlink" xfId="2142" builtinId="9" hidden="1"/>
    <cellStyle name="Followed Hyperlink" xfId="2144" builtinId="9" hidden="1"/>
    <cellStyle name="Followed Hyperlink" xfId="2146" builtinId="9" hidden="1"/>
    <cellStyle name="Followed Hyperlink" xfId="2148" builtinId="9" hidden="1"/>
    <cellStyle name="Followed Hyperlink" xfId="2150" builtinId="9" hidden="1"/>
    <cellStyle name="Followed Hyperlink" xfId="2152" builtinId="9" hidden="1"/>
    <cellStyle name="Followed Hyperlink" xfId="2154" builtinId="9" hidden="1"/>
    <cellStyle name="Followed Hyperlink" xfId="2156" builtinId="9" hidden="1"/>
    <cellStyle name="Followed Hyperlink" xfId="2158" builtinId="9" hidden="1"/>
    <cellStyle name="Followed Hyperlink" xfId="2160" builtinId="9" hidden="1"/>
    <cellStyle name="Followed Hyperlink" xfId="2162" builtinId="9" hidden="1"/>
    <cellStyle name="Followed Hyperlink" xfId="2164" builtinId="9" hidden="1"/>
    <cellStyle name="Followed Hyperlink" xfId="2166" builtinId="9" hidden="1"/>
    <cellStyle name="Followed Hyperlink" xfId="2168" builtinId="9" hidden="1"/>
    <cellStyle name="Followed Hyperlink" xfId="2170" builtinId="9" hidden="1"/>
    <cellStyle name="Followed Hyperlink" xfId="2172" builtinId="9" hidden="1"/>
    <cellStyle name="Followed Hyperlink" xfId="2174" builtinId="9" hidden="1"/>
    <cellStyle name="Followed Hyperlink" xfId="2176" builtinId="9" hidden="1"/>
    <cellStyle name="Followed Hyperlink" xfId="2178" builtinId="9" hidden="1"/>
    <cellStyle name="Followed Hyperlink" xfId="2180" builtinId="9" hidden="1"/>
    <cellStyle name="Followed Hyperlink" xfId="2182" builtinId="9" hidden="1"/>
    <cellStyle name="Followed Hyperlink" xfId="2184" builtinId="9" hidden="1"/>
    <cellStyle name="Followed Hyperlink" xfId="2186" builtinId="9" hidden="1"/>
    <cellStyle name="Followed Hyperlink" xfId="2188" builtinId="9" hidden="1"/>
    <cellStyle name="Followed Hyperlink" xfId="2190" builtinId="9" hidden="1"/>
    <cellStyle name="Followed Hyperlink" xfId="2192" builtinId="9" hidden="1"/>
    <cellStyle name="Followed Hyperlink" xfId="2194" builtinId="9" hidden="1"/>
    <cellStyle name="Followed Hyperlink" xfId="2196" builtinId="9" hidden="1"/>
    <cellStyle name="Followed Hyperlink" xfId="2198" builtinId="9" hidden="1"/>
    <cellStyle name="Followed Hyperlink" xfId="2200" builtinId="9" hidden="1"/>
    <cellStyle name="Followed Hyperlink" xfId="2202" builtinId="9" hidden="1"/>
    <cellStyle name="Followed Hyperlink" xfId="2204" builtinId="9" hidden="1"/>
    <cellStyle name="Followed Hyperlink" xfId="2206" builtinId="9" hidden="1"/>
    <cellStyle name="Followed Hyperlink" xfId="2208" builtinId="9" hidden="1"/>
    <cellStyle name="Followed Hyperlink" xfId="2210" builtinId="9" hidden="1"/>
    <cellStyle name="Followed Hyperlink" xfId="2212" builtinId="9" hidden="1"/>
    <cellStyle name="Followed Hyperlink" xfId="2214" builtinId="9" hidden="1"/>
    <cellStyle name="Followed Hyperlink" xfId="2216" builtinId="9" hidden="1"/>
    <cellStyle name="Followed Hyperlink" xfId="2218" builtinId="9" hidden="1"/>
    <cellStyle name="Followed Hyperlink" xfId="2220" builtinId="9" hidden="1"/>
    <cellStyle name="Followed Hyperlink" xfId="2222" builtinId="9" hidden="1"/>
    <cellStyle name="Followed Hyperlink" xfId="2224" builtinId="9" hidden="1"/>
    <cellStyle name="Followed Hyperlink" xfId="2226" builtinId="9" hidden="1"/>
    <cellStyle name="Followed Hyperlink" xfId="2228" builtinId="9" hidden="1"/>
    <cellStyle name="Followed Hyperlink" xfId="2230" builtinId="9" hidden="1"/>
    <cellStyle name="Followed Hyperlink" xfId="2232" builtinId="9" hidden="1"/>
    <cellStyle name="Followed Hyperlink" xfId="2234" builtinId="9" hidden="1"/>
    <cellStyle name="Followed Hyperlink" xfId="2236" builtinId="9" hidden="1"/>
    <cellStyle name="Followed Hyperlink" xfId="2238" builtinId="9" hidden="1"/>
    <cellStyle name="Followed Hyperlink" xfId="2240" builtinId="9" hidden="1"/>
    <cellStyle name="Followed Hyperlink" xfId="2242" builtinId="9" hidden="1"/>
    <cellStyle name="Followed Hyperlink" xfId="2244" builtinId="9" hidden="1"/>
    <cellStyle name="Followed Hyperlink" xfId="2246" builtinId="9" hidden="1"/>
    <cellStyle name="Followed Hyperlink" xfId="2248" builtinId="9" hidden="1"/>
    <cellStyle name="Followed Hyperlink" xfId="2250" builtinId="9" hidden="1"/>
    <cellStyle name="Followed Hyperlink" xfId="2252" builtinId="9" hidden="1"/>
    <cellStyle name="Followed Hyperlink" xfId="2254" builtinId="9" hidden="1"/>
    <cellStyle name="Followed Hyperlink" xfId="2256" builtinId="9" hidden="1"/>
    <cellStyle name="Followed Hyperlink" xfId="2258" builtinId="9" hidden="1"/>
    <cellStyle name="Followed Hyperlink" xfId="2260" builtinId="9" hidden="1"/>
    <cellStyle name="Followed Hyperlink" xfId="2262" builtinId="9" hidden="1"/>
    <cellStyle name="Followed Hyperlink" xfId="2264" builtinId="9" hidden="1"/>
    <cellStyle name="Followed Hyperlink" xfId="2266" builtinId="9" hidden="1"/>
    <cellStyle name="Followed Hyperlink" xfId="2268" builtinId="9" hidden="1"/>
    <cellStyle name="Followed Hyperlink" xfId="2270" builtinId="9" hidden="1"/>
    <cellStyle name="Followed Hyperlink" xfId="2272" builtinId="9" hidden="1"/>
    <cellStyle name="Followed Hyperlink" xfId="2274" builtinId="9" hidden="1"/>
    <cellStyle name="Followed Hyperlink" xfId="2276" builtinId="9" hidden="1"/>
    <cellStyle name="Followed Hyperlink" xfId="2278" builtinId="9" hidden="1"/>
    <cellStyle name="Followed Hyperlink" xfId="2280" builtinId="9" hidden="1"/>
    <cellStyle name="Followed Hyperlink" xfId="2282" builtinId="9" hidden="1"/>
    <cellStyle name="Followed Hyperlink" xfId="2284" builtinId="9" hidden="1"/>
    <cellStyle name="Followed Hyperlink" xfId="2286" builtinId="9" hidden="1"/>
    <cellStyle name="Followed Hyperlink" xfId="2288" builtinId="9" hidden="1"/>
    <cellStyle name="Followed Hyperlink" xfId="2290" builtinId="9" hidden="1"/>
    <cellStyle name="Followed Hyperlink" xfId="2292" builtinId="9" hidden="1"/>
    <cellStyle name="Followed Hyperlink" xfId="2294" builtinId="9" hidden="1"/>
    <cellStyle name="Followed Hyperlink" xfId="2296" builtinId="9" hidden="1"/>
    <cellStyle name="Followed Hyperlink" xfId="2298" builtinId="9" hidden="1"/>
    <cellStyle name="Followed Hyperlink" xfId="2300" builtinId="9" hidden="1"/>
    <cellStyle name="Followed Hyperlink" xfId="2302" builtinId="9" hidden="1"/>
    <cellStyle name="Followed Hyperlink" xfId="2304" builtinId="9" hidden="1"/>
    <cellStyle name="Followed Hyperlink" xfId="2306" builtinId="9" hidden="1"/>
    <cellStyle name="Followed Hyperlink" xfId="2308" builtinId="9" hidden="1"/>
    <cellStyle name="Followed Hyperlink" xfId="2310" builtinId="9" hidden="1"/>
    <cellStyle name="Followed Hyperlink" xfId="2312" builtinId="9" hidden="1"/>
    <cellStyle name="Followed Hyperlink" xfId="2314" builtinId="9" hidden="1"/>
    <cellStyle name="Followed Hyperlink" xfId="2316" builtinId="9" hidden="1"/>
    <cellStyle name="Followed Hyperlink" xfId="2318" builtinId="9" hidden="1"/>
    <cellStyle name="Followed Hyperlink" xfId="2320" builtinId="9" hidden="1"/>
    <cellStyle name="Followed Hyperlink" xfId="2322" builtinId="9" hidden="1"/>
    <cellStyle name="Followed Hyperlink" xfId="2324" builtinId="9" hidden="1"/>
    <cellStyle name="Followed Hyperlink" xfId="2326" builtinId="9" hidden="1"/>
    <cellStyle name="Followed Hyperlink" xfId="2328" builtinId="9" hidden="1"/>
    <cellStyle name="Followed Hyperlink" xfId="2330" builtinId="9" hidden="1"/>
    <cellStyle name="Followed Hyperlink" xfId="2332" builtinId="9" hidden="1"/>
    <cellStyle name="Followed Hyperlink" xfId="2334" builtinId="9" hidden="1"/>
    <cellStyle name="Followed Hyperlink" xfId="2336" builtinId="9" hidden="1"/>
    <cellStyle name="Followed Hyperlink" xfId="2338" builtinId="9" hidden="1"/>
    <cellStyle name="Followed Hyperlink" xfId="2340" builtinId="9" hidden="1"/>
    <cellStyle name="Followed Hyperlink" xfId="2342" builtinId="9" hidden="1"/>
    <cellStyle name="Followed Hyperlink" xfId="2344" builtinId="9" hidden="1"/>
    <cellStyle name="Followed Hyperlink" xfId="2346" builtinId="9" hidden="1"/>
    <cellStyle name="Followed Hyperlink" xfId="2348" builtinId="9" hidden="1"/>
    <cellStyle name="Followed Hyperlink" xfId="2350" builtinId="9" hidden="1"/>
    <cellStyle name="Followed Hyperlink" xfId="2352" builtinId="9" hidden="1"/>
    <cellStyle name="Followed Hyperlink" xfId="2354" builtinId="9" hidden="1"/>
    <cellStyle name="Followed Hyperlink" xfId="2356" builtinId="9" hidden="1"/>
    <cellStyle name="Followed Hyperlink" xfId="2358" builtinId="9" hidden="1"/>
    <cellStyle name="Followed Hyperlink" xfId="2360" builtinId="9" hidden="1"/>
    <cellStyle name="Followed Hyperlink" xfId="2362" builtinId="9" hidden="1"/>
    <cellStyle name="Followed Hyperlink" xfId="2364" builtinId="9" hidden="1"/>
    <cellStyle name="Followed Hyperlink" xfId="2366" builtinId="9" hidden="1"/>
    <cellStyle name="Followed Hyperlink" xfId="2368" builtinId="9" hidden="1"/>
    <cellStyle name="Followed Hyperlink" xfId="2370" builtinId="9" hidden="1"/>
    <cellStyle name="Followed Hyperlink" xfId="2372" builtinId="9" hidden="1"/>
    <cellStyle name="Followed Hyperlink" xfId="2374" builtinId="9" hidden="1"/>
    <cellStyle name="Followed Hyperlink" xfId="2376" builtinId="9" hidden="1"/>
    <cellStyle name="Followed Hyperlink" xfId="2378" builtinId="9" hidden="1"/>
    <cellStyle name="Followed Hyperlink" xfId="2380" builtinId="9" hidden="1"/>
    <cellStyle name="Followed Hyperlink" xfId="2382" builtinId="9" hidden="1"/>
    <cellStyle name="Followed Hyperlink" xfId="2384" builtinId="9" hidden="1"/>
    <cellStyle name="Followed Hyperlink" xfId="2386" builtinId="9" hidden="1"/>
    <cellStyle name="Followed Hyperlink" xfId="2388" builtinId="9" hidden="1"/>
    <cellStyle name="Followed Hyperlink" xfId="2390" builtinId="9" hidden="1"/>
    <cellStyle name="Followed Hyperlink" xfId="2392" builtinId="9" hidden="1"/>
    <cellStyle name="Followed Hyperlink" xfId="2394" builtinId="9" hidden="1"/>
    <cellStyle name="Followed Hyperlink" xfId="2396" builtinId="9" hidden="1"/>
    <cellStyle name="Followed Hyperlink" xfId="2398" builtinId="9" hidden="1"/>
    <cellStyle name="Followed Hyperlink" xfId="2400" builtinId="9" hidden="1"/>
    <cellStyle name="Followed Hyperlink" xfId="2402" builtinId="9" hidden="1"/>
    <cellStyle name="Followed Hyperlink" xfId="2404" builtinId="9" hidden="1"/>
    <cellStyle name="Followed Hyperlink" xfId="2406" builtinId="9" hidden="1"/>
    <cellStyle name="Followed Hyperlink" xfId="2408" builtinId="9" hidden="1"/>
    <cellStyle name="Followed Hyperlink" xfId="2410" builtinId="9" hidden="1"/>
    <cellStyle name="Followed Hyperlink" xfId="2412" builtinId="9" hidden="1"/>
    <cellStyle name="Followed Hyperlink" xfId="2414" builtinId="9" hidden="1"/>
    <cellStyle name="Followed Hyperlink" xfId="2416" builtinId="9" hidden="1"/>
    <cellStyle name="Followed Hyperlink" xfId="2418" builtinId="9" hidden="1"/>
    <cellStyle name="Followed Hyperlink" xfId="2420" builtinId="9" hidden="1"/>
    <cellStyle name="Followed Hyperlink" xfId="2422" builtinId="9" hidden="1"/>
    <cellStyle name="Followed Hyperlink" xfId="2424" builtinId="9" hidden="1"/>
    <cellStyle name="Followed Hyperlink" xfId="2426" builtinId="9" hidden="1"/>
    <cellStyle name="Followed Hyperlink" xfId="2428" builtinId="9" hidden="1"/>
    <cellStyle name="Followed Hyperlink" xfId="2430" builtinId="9" hidden="1"/>
    <cellStyle name="Followed Hyperlink" xfId="2432" builtinId="9" hidden="1"/>
    <cellStyle name="Followed Hyperlink" xfId="2434" builtinId="9" hidden="1"/>
    <cellStyle name="Followed Hyperlink" xfId="2436" builtinId="9" hidden="1"/>
    <cellStyle name="Followed Hyperlink" xfId="2438" builtinId="9" hidden="1"/>
    <cellStyle name="Followed Hyperlink" xfId="2440" builtinId="9" hidden="1"/>
    <cellStyle name="Followed Hyperlink" xfId="2442" builtinId="9" hidden="1"/>
    <cellStyle name="Followed Hyperlink" xfId="2444" builtinId="9" hidden="1"/>
    <cellStyle name="Followed Hyperlink" xfId="2446" builtinId="9" hidden="1"/>
    <cellStyle name="Followed Hyperlink" xfId="2448" builtinId="9" hidden="1"/>
    <cellStyle name="Followed Hyperlink" xfId="2450" builtinId="9" hidden="1"/>
    <cellStyle name="Followed Hyperlink" xfId="2452" builtinId="9" hidden="1"/>
    <cellStyle name="Followed Hyperlink" xfId="2454" builtinId="9" hidden="1"/>
    <cellStyle name="Followed Hyperlink" xfId="2456" builtinId="9" hidden="1"/>
    <cellStyle name="Followed Hyperlink" xfId="2458" builtinId="9" hidden="1"/>
    <cellStyle name="Followed Hyperlink" xfId="2460" builtinId="9" hidden="1"/>
    <cellStyle name="Followed Hyperlink" xfId="2462" builtinId="9" hidden="1"/>
    <cellStyle name="Followed Hyperlink" xfId="2464" builtinId="9" hidden="1"/>
    <cellStyle name="Followed Hyperlink" xfId="2466" builtinId="9" hidden="1"/>
    <cellStyle name="Followed Hyperlink" xfId="2468" builtinId="9" hidden="1"/>
    <cellStyle name="Followed Hyperlink" xfId="2470" builtinId="9" hidden="1"/>
    <cellStyle name="Followed Hyperlink" xfId="2472" builtinId="9" hidden="1"/>
    <cellStyle name="Followed Hyperlink" xfId="2474" builtinId="9" hidden="1"/>
    <cellStyle name="Followed Hyperlink" xfId="2476" builtinId="9" hidden="1"/>
    <cellStyle name="Followed Hyperlink" xfId="2478" builtinId="9" hidden="1"/>
    <cellStyle name="Followed Hyperlink" xfId="2480" builtinId="9" hidden="1"/>
    <cellStyle name="Followed Hyperlink" xfId="2482" builtinId="9" hidden="1"/>
    <cellStyle name="Followed Hyperlink" xfId="2484" builtinId="9" hidden="1"/>
    <cellStyle name="Followed Hyperlink" xfId="2486" builtinId="9" hidden="1"/>
    <cellStyle name="Followed Hyperlink" xfId="2488" builtinId="9" hidden="1"/>
    <cellStyle name="Followed Hyperlink" xfId="2490" builtinId="9" hidden="1"/>
    <cellStyle name="Followed Hyperlink" xfId="2492" builtinId="9" hidden="1"/>
    <cellStyle name="Followed Hyperlink" xfId="2494" builtinId="9" hidden="1"/>
    <cellStyle name="Followed Hyperlink" xfId="2496" builtinId="9" hidden="1"/>
    <cellStyle name="Followed Hyperlink" xfId="2498" builtinId="9" hidden="1"/>
    <cellStyle name="Followed Hyperlink" xfId="2500" builtinId="9" hidden="1"/>
    <cellStyle name="Followed Hyperlink" xfId="2502" builtinId="9" hidden="1"/>
    <cellStyle name="Followed Hyperlink" xfId="2504" builtinId="9" hidden="1"/>
    <cellStyle name="Followed Hyperlink" xfId="2506" builtinId="9" hidden="1"/>
    <cellStyle name="Followed Hyperlink" xfId="2508" builtinId="9" hidden="1"/>
    <cellStyle name="Followed Hyperlink" xfId="2510" builtinId="9" hidden="1"/>
    <cellStyle name="Followed Hyperlink" xfId="2512" builtinId="9" hidden="1"/>
    <cellStyle name="Followed Hyperlink" xfId="2514" builtinId="9" hidden="1"/>
    <cellStyle name="Followed Hyperlink" xfId="2516" builtinId="9" hidden="1"/>
    <cellStyle name="Followed Hyperlink" xfId="2518" builtinId="9" hidden="1"/>
    <cellStyle name="Followed Hyperlink" xfId="2520" builtinId="9" hidden="1"/>
    <cellStyle name="Followed Hyperlink" xfId="2522" builtinId="9" hidden="1"/>
    <cellStyle name="Followed Hyperlink" xfId="2524" builtinId="9" hidden="1"/>
    <cellStyle name="Followed Hyperlink" xfId="2526" builtinId="9" hidden="1"/>
    <cellStyle name="Followed Hyperlink" xfId="2528" builtinId="9" hidden="1"/>
    <cellStyle name="Followed Hyperlink" xfId="2530" builtinId="9" hidden="1"/>
    <cellStyle name="Followed Hyperlink" xfId="2532" builtinId="9" hidden="1"/>
    <cellStyle name="Followed Hyperlink" xfId="2534" builtinId="9" hidden="1"/>
    <cellStyle name="Followed Hyperlink" xfId="2536" builtinId="9" hidden="1"/>
    <cellStyle name="Followed Hyperlink" xfId="2538" builtinId="9" hidden="1"/>
    <cellStyle name="Followed Hyperlink" xfId="2540" builtinId="9" hidden="1"/>
    <cellStyle name="Followed Hyperlink" xfId="2542" builtinId="9" hidden="1"/>
    <cellStyle name="Followed Hyperlink" xfId="2544" builtinId="9" hidden="1"/>
    <cellStyle name="Followed Hyperlink" xfId="2546" builtinId="9" hidden="1"/>
    <cellStyle name="Followed Hyperlink" xfId="2548" builtinId="9" hidden="1"/>
    <cellStyle name="Followed Hyperlink" xfId="2550" builtinId="9" hidden="1"/>
    <cellStyle name="Followed Hyperlink" xfId="2552" builtinId="9" hidden="1"/>
    <cellStyle name="Followed Hyperlink" xfId="2554" builtinId="9" hidden="1"/>
    <cellStyle name="Followed Hyperlink" xfId="2556" builtinId="9" hidden="1"/>
    <cellStyle name="Followed Hyperlink" xfId="2558" builtinId="9" hidden="1"/>
    <cellStyle name="Followed Hyperlink" xfId="2560" builtinId="9" hidden="1"/>
    <cellStyle name="Followed Hyperlink" xfId="2562" builtinId="9" hidden="1"/>
    <cellStyle name="Followed Hyperlink" xfId="2564" builtinId="9" hidden="1"/>
    <cellStyle name="Followed Hyperlink" xfId="2566" builtinId="9" hidden="1"/>
    <cellStyle name="Followed Hyperlink" xfId="2568" builtinId="9" hidden="1"/>
    <cellStyle name="Followed Hyperlink" xfId="2570" builtinId="9" hidden="1"/>
    <cellStyle name="Followed Hyperlink" xfId="2572" builtinId="9" hidden="1"/>
    <cellStyle name="Followed Hyperlink" xfId="2574" builtinId="9" hidden="1"/>
    <cellStyle name="Followed Hyperlink" xfId="2576" builtinId="9" hidden="1"/>
    <cellStyle name="Followed Hyperlink" xfId="2578" builtinId="9" hidden="1"/>
    <cellStyle name="Followed Hyperlink" xfId="2580" builtinId="9" hidden="1"/>
    <cellStyle name="Followed Hyperlink" xfId="2582" builtinId="9" hidden="1"/>
    <cellStyle name="Followed Hyperlink" xfId="2584" builtinId="9" hidden="1"/>
    <cellStyle name="Followed Hyperlink" xfId="2586" builtinId="9" hidden="1"/>
    <cellStyle name="Followed Hyperlink" xfId="2588" builtinId="9" hidden="1"/>
    <cellStyle name="Followed Hyperlink" xfId="2590" builtinId="9" hidden="1"/>
    <cellStyle name="Followed Hyperlink" xfId="2592" builtinId="9" hidden="1"/>
    <cellStyle name="Followed Hyperlink" xfId="2594" builtinId="9" hidden="1"/>
    <cellStyle name="Followed Hyperlink" xfId="2596" builtinId="9" hidden="1"/>
    <cellStyle name="Followed Hyperlink" xfId="2598" builtinId="9" hidden="1"/>
    <cellStyle name="Followed Hyperlink" xfId="2600" builtinId="9" hidden="1"/>
    <cellStyle name="Followed Hyperlink" xfId="2602" builtinId="9" hidden="1"/>
    <cellStyle name="Followed Hyperlink" xfId="2604" builtinId="9" hidden="1"/>
    <cellStyle name="Followed Hyperlink" xfId="2606" builtinId="9" hidden="1"/>
    <cellStyle name="Followed Hyperlink" xfId="2608" builtinId="9" hidden="1"/>
    <cellStyle name="Followed Hyperlink" xfId="2610" builtinId="9" hidden="1"/>
    <cellStyle name="Followed Hyperlink" xfId="2612" builtinId="9" hidden="1"/>
    <cellStyle name="Followed Hyperlink" xfId="2614" builtinId="9" hidden="1"/>
    <cellStyle name="Followed Hyperlink" xfId="2616" builtinId="9" hidden="1"/>
    <cellStyle name="Followed Hyperlink" xfId="2618" builtinId="9" hidden="1"/>
    <cellStyle name="Followed Hyperlink" xfId="2620" builtinId="9" hidden="1"/>
    <cellStyle name="Followed Hyperlink" xfId="2622" builtinId="9" hidden="1"/>
    <cellStyle name="Followed Hyperlink" xfId="2624" builtinId="9" hidden="1"/>
    <cellStyle name="Followed Hyperlink" xfId="2626" builtinId="9" hidden="1"/>
    <cellStyle name="Followed Hyperlink" xfId="2628" builtinId="9" hidden="1"/>
    <cellStyle name="Followed Hyperlink" xfId="2630" builtinId="9" hidden="1"/>
    <cellStyle name="Followed Hyperlink" xfId="2632" builtinId="9" hidden="1"/>
    <cellStyle name="Followed Hyperlink" xfId="2634" builtinId="9" hidden="1"/>
    <cellStyle name="Followed Hyperlink" xfId="2636" builtinId="9" hidden="1"/>
    <cellStyle name="Followed Hyperlink" xfId="2638" builtinId="9" hidden="1"/>
    <cellStyle name="Followed Hyperlink" xfId="2640" builtinId="9" hidden="1"/>
    <cellStyle name="Followed Hyperlink" xfId="2642" builtinId="9" hidden="1"/>
    <cellStyle name="Followed Hyperlink" xfId="2644" builtinId="9" hidden="1"/>
    <cellStyle name="Followed Hyperlink" xfId="2646" builtinId="9" hidden="1"/>
    <cellStyle name="Followed Hyperlink" xfId="2648" builtinId="9" hidden="1"/>
    <cellStyle name="Followed Hyperlink" xfId="2650" builtinId="9" hidden="1"/>
    <cellStyle name="Followed Hyperlink" xfId="2652" builtinId="9" hidden="1"/>
    <cellStyle name="Followed Hyperlink" xfId="2654" builtinId="9" hidden="1"/>
    <cellStyle name="Followed Hyperlink" xfId="2656" builtinId="9" hidden="1"/>
    <cellStyle name="Followed Hyperlink" xfId="2658" builtinId="9" hidden="1"/>
    <cellStyle name="Followed Hyperlink" xfId="2660" builtinId="9" hidden="1"/>
    <cellStyle name="Followed Hyperlink" xfId="2662" builtinId="9" hidden="1"/>
    <cellStyle name="Followed Hyperlink" xfId="2664" builtinId="9" hidden="1"/>
    <cellStyle name="Followed Hyperlink" xfId="2666" builtinId="9" hidden="1"/>
    <cellStyle name="Followed Hyperlink" xfId="2668" builtinId="9" hidden="1"/>
    <cellStyle name="Followed Hyperlink" xfId="2670" builtinId="9" hidden="1"/>
    <cellStyle name="Followed Hyperlink" xfId="2672" builtinId="9" hidden="1"/>
    <cellStyle name="Followed Hyperlink" xfId="2674" builtinId="9" hidden="1"/>
    <cellStyle name="Followed Hyperlink" xfId="2676" builtinId="9" hidden="1"/>
    <cellStyle name="Followed Hyperlink" xfId="2678" builtinId="9" hidden="1"/>
    <cellStyle name="Followed Hyperlink" xfId="2680" builtinId="9" hidden="1"/>
    <cellStyle name="Followed Hyperlink" xfId="2682" builtinId="9" hidden="1"/>
    <cellStyle name="Followed Hyperlink" xfId="2684" builtinId="9" hidden="1"/>
    <cellStyle name="Followed Hyperlink" xfId="2686" builtinId="9" hidden="1"/>
    <cellStyle name="Followed Hyperlink" xfId="2688" builtinId="9" hidden="1"/>
    <cellStyle name="Followed Hyperlink" xfId="2690" builtinId="9" hidden="1"/>
    <cellStyle name="Followed Hyperlink" xfId="2692" builtinId="9" hidden="1"/>
    <cellStyle name="Followed Hyperlink" xfId="2694" builtinId="9" hidden="1"/>
    <cellStyle name="Followed Hyperlink" xfId="2696" builtinId="9" hidden="1"/>
    <cellStyle name="Followed Hyperlink" xfId="2698" builtinId="9" hidden="1"/>
    <cellStyle name="Followed Hyperlink" xfId="2700" builtinId="9" hidden="1"/>
    <cellStyle name="Followed Hyperlink" xfId="2702" builtinId="9" hidden="1"/>
    <cellStyle name="Followed Hyperlink" xfId="2704" builtinId="9" hidden="1"/>
    <cellStyle name="Followed Hyperlink" xfId="2706" builtinId="9" hidden="1"/>
    <cellStyle name="Followed Hyperlink" xfId="2708" builtinId="9" hidden="1"/>
    <cellStyle name="Followed Hyperlink" xfId="2710" builtinId="9" hidden="1"/>
    <cellStyle name="Followed Hyperlink" xfId="2712" builtinId="9" hidden="1"/>
    <cellStyle name="Followed Hyperlink" xfId="2714" builtinId="9" hidden="1"/>
    <cellStyle name="Followed Hyperlink" xfId="2716" builtinId="9" hidden="1"/>
    <cellStyle name="Followed Hyperlink" xfId="2718" builtinId="9" hidden="1"/>
    <cellStyle name="Followed Hyperlink" xfId="2720" builtinId="9" hidden="1"/>
    <cellStyle name="Followed Hyperlink" xfId="2722" builtinId="9" hidden="1"/>
    <cellStyle name="Followed Hyperlink" xfId="2724" builtinId="9" hidden="1"/>
    <cellStyle name="Followed Hyperlink" xfId="2726" builtinId="9" hidden="1"/>
    <cellStyle name="Followed Hyperlink" xfId="2728" builtinId="9" hidden="1"/>
    <cellStyle name="Followed Hyperlink" xfId="2730" builtinId="9" hidden="1"/>
    <cellStyle name="Followed Hyperlink" xfId="2732" builtinId="9" hidden="1"/>
    <cellStyle name="Followed Hyperlink" xfId="2734" builtinId="9" hidden="1"/>
    <cellStyle name="Followed Hyperlink" xfId="2736" builtinId="9" hidden="1"/>
    <cellStyle name="Followed Hyperlink" xfId="2738" builtinId="9" hidden="1"/>
    <cellStyle name="Followed Hyperlink" xfId="2740" builtinId="9" hidden="1"/>
    <cellStyle name="Followed Hyperlink" xfId="2742" builtinId="9" hidden="1"/>
    <cellStyle name="Followed Hyperlink" xfId="2744" builtinId="9" hidden="1"/>
    <cellStyle name="Followed Hyperlink" xfId="2746" builtinId="9" hidden="1"/>
    <cellStyle name="Followed Hyperlink" xfId="2748" builtinId="9" hidden="1"/>
    <cellStyle name="Followed Hyperlink" xfId="2750" builtinId="9" hidden="1"/>
    <cellStyle name="Followed Hyperlink" xfId="2752" builtinId="9" hidden="1"/>
    <cellStyle name="Followed Hyperlink" xfId="2754" builtinId="9" hidden="1"/>
    <cellStyle name="Followed Hyperlink" xfId="2756" builtinId="9" hidden="1"/>
    <cellStyle name="Followed Hyperlink" xfId="2758" builtinId="9" hidden="1"/>
    <cellStyle name="Followed Hyperlink" xfId="2760" builtinId="9" hidden="1"/>
    <cellStyle name="Followed Hyperlink" xfId="2762" builtinId="9" hidden="1"/>
    <cellStyle name="Followed Hyperlink" xfId="2764" builtinId="9" hidden="1"/>
    <cellStyle name="Followed Hyperlink" xfId="2766" builtinId="9" hidden="1"/>
    <cellStyle name="Followed Hyperlink" xfId="2768" builtinId="9" hidden="1"/>
    <cellStyle name="Followed Hyperlink" xfId="2770" builtinId="9" hidden="1"/>
    <cellStyle name="Followed Hyperlink" xfId="2772" builtinId="9" hidden="1"/>
    <cellStyle name="Followed Hyperlink" xfId="2774" builtinId="9" hidden="1"/>
    <cellStyle name="Followed Hyperlink" xfId="2776" builtinId="9" hidden="1"/>
    <cellStyle name="Followed Hyperlink" xfId="2778" builtinId="9" hidden="1"/>
    <cellStyle name="Followed Hyperlink" xfId="2780" builtinId="9" hidden="1"/>
    <cellStyle name="Followed Hyperlink" xfId="2782" builtinId="9" hidden="1"/>
    <cellStyle name="Followed Hyperlink" xfId="2784" builtinId="9" hidden="1"/>
    <cellStyle name="Followed Hyperlink" xfId="2786" builtinId="9" hidden="1"/>
    <cellStyle name="Followed Hyperlink" xfId="2788" builtinId="9" hidden="1"/>
    <cellStyle name="Followed Hyperlink" xfId="2790" builtinId="9" hidden="1"/>
    <cellStyle name="Followed Hyperlink" xfId="2792" builtinId="9" hidden="1"/>
    <cellStyle name="Followed Hyperlink" xfId="2794" builtinId="9" hidden="1"/>
    <cellStyle name="Followed Hyperlink" xfId="2796" builtinId="9" hidden="1"/>
    <cellStyle name="Followed Hyperlink" xfId="2798" builtinId="9" hidden="1"/>
    <cellStyle name="Followed Hyperlink" xfId="2800" builtinId="9" hidden="1"/>
    <cellStyle name="Followed Hyperlink" xfId="2802" builtinId="9" hidden="1"/>
    <cellStyle name="Followed Hyperlink" xfId="2804" builtinId="9" hidden="1"/>
    <cellStyle name="Followed Hyperlink" xfId="2806" builtinId="9" hidden="1"/>
    <cellStyle name="Followed Hyperlink" xfId="2808" builtinId="9" hidden="1"/>
    <cellStyle name="Followed Hyperlink" xfId="2810" builtinId="9" hidden="1"/>
    <cellStyle name="Followed Hyperlink" xfId="2812" builtinId="9" hidden="1"/>
    <cellStyle name="Followed Hyperlink" xfId="2814" builtinId="9" hidden="1"/>
    <cellStyle name="Followed Hyperlink" xfId="2816" builtinId="9" hidden="1"/>
    <cellStyle name="Followed Hyperlink" xfId="2818" builtinId="9" hidden="1"/>
    <cellStyle name="Followed Hyperlink" xfId="2820" builtinId="9" hidden="1"/>
    <cellStyle name="Followed Hyperlink" xfId="2822" builtinId="9" hidden="1"/>
    <cellStyle name="Followed Hyperlink" xfId="2824" builtinId="9" hidden="1"/>
    <cellStyle name="Followed Hyperlink" xfId="2826" builtinId="9" hidden="1"/>
    <cellStyle name="Followed Hyperlink" xfId="2828" builtinId="9" hidden="1"/>
    <cellStyle name="Followed Hyperlink" xfId="2830" builtinId="9" hidden="1"/>
    <cellStyle name="Followed Hyperlink" xfId="2832" builtinId="9" hidden="1"/>
    <cellStyle name="Followed Hyperlink" xfId="2834" builtinId="9" hidden="1"/>
    <cellStyle name="Followed Hyperlink" xfId="2836" builtinId="9" hidden="1"/>
    <cellStyle name="Followed Hyperlink" xfId="2838" builtinId="9" hidden="1"/>
    <cellStyle name="Followed Hyperlink" xfId="2840" builtinId="9" hidden="1"/>
    <cellStyle name="Followed Hyperlink" xfId="2842" builtinId="9" hidden="1"/>
    <cellStyle name="Followed Hyperlink" xfId="2844" builtinId="9" hidden="1"/>
    <cellStyle name="Followed Hyperlink" xfId="2846" builtinId="9" hidden="1"/>
    <cellStyle name="Followed Hyperlink" xfId="2848" builtinId="9" hidden="1"/>
    <cellStyle name="Followed Hyperlink" xfId="2850" builtinId="9" hidden="1"/>
    <cellStyle name="Followed Hyperlink" xfId="2852" builtinId="9" hidden="1"/>
    <cellStyle name="Followed Hyperlink" xfId="2854" builtinId="9" hidden="1"/>
    <cellStyle name="Followed Hyperlink" xfId="2856" builtinId="9" hidden="1"/>
    <cellStyle name="Followed Hyperlink" xfId="2858" builtinId="9" hidden="1"/>
    <cellStyle name="Followed Hyperlink" xfId="2860" builtinId="9" hidden="1"/>
    <cellStyle name="Followed Hyperlink" xfId="2862" builtinId="9" hidden="1"/>
    <cellStyle name="Followed Hyperlink" xfId="2864" builtinId="9" hidden="1"/>
    <cellStyle name="Followed Hyperlink" xfId="2866" builtinId="9" hidden="1"/>
    <cellStyle name="Followed Hyperlink" xfId="2868" builtinId="9" hidden="1"/>
    <cellStyle name="Followed Hyperlink" xfId="2870" builtinId="9" hidden="1"/>
    <cellStyle name="Followed Hyperlink" xfId="2872" builtinId="9" hidden="1"/>
    <cellStyle name="Followed Hyperlink" xfId="2874" builtinId="9" hidden="1"/>
    <cellStyle name="Followed Hyperlink" xfId="2876" builtinId="9" hidden="1"/>
    <cellStyle name="Followed Hyperlink" xfId="2878" builtinId="9" hidden="1"/>
    <cellStyle name="Followed Hyperlink" xfId="2880" builtinId="9" hidden="1"/>
    <cellStyle name="Followed Hyperlink" xfId="2882" builtinId="9" hidden="1"/>
    <cellStyle name="Followed Hyperlink" xfId="2884" builtinId="9" hidden="1"/>
    <cellStyle name="Followed Hyperlink" xfId="2886" builtinId="9" hidden="1"/>
    <cellStyle name="Followed Hyperlink" xfId="2888" builtinId="9" hidden="1"/>
    <cellStyle name="Followed Hyperlink" xfId="2890" builtinId="9" hidden="1"/>
    <cellStyle name="Followed Hyperlink" xfId="2892" builtinId="9" hidden="1"/>
    <cellStyle name="Followed Hyperlink" xfId="2894" builtinId="9" hidden="1"/>
    <cellStyle name="Followed Hyperlink" xfId="2896" builtinId="9" hidden="1"/>
    <cellStyle name="Followed Hyperlink" xfId="2898" builtinId="9" hidden="1"/>
    <cellStyle name="Followed Hyperlink" xfId="2900" builtinId="9" hidden="1"/>
    <cellStyle name="Followed Hyperlink" xfId="2902" builtinId="9" hidden="1"/>
    <cellStyle name="Followed Hyperlink" xfId="2904" builtinId="9" hidden="1"/>
    <cellStyle name="Followed Hyperlink" xfId="2906" builtinId="9" hidden="1"/>
    <cellStyle name="Followed Hyperlink" xfId="2908" builtinId="9" hidden="1"/>
    <cellStyle name="Followed Hyperlink" xfId="2910" builtinId="9" hidden="1"/>
    <cellStyle name="Followed Hyperlink" xfId="2912" builtinId="9" hidden="1"/>
    <cellStyle name="Followed Hyperlink" xfId="2914" builtinId="9" hidden="1"/>
    <cellStyle name="Followed Hyperlink" xfId="2916" builtinId="9" hidden="1"/>
    <cellStyle name="Followed Hyperlink" xfId="2918" builtinId="9" hidden="1"/>
    <cellStyle name="Followed Hyperlink" xfId="2920" builtinId="9" hidden="1"/>
    <cellStyle name="Followed Hyperlink" xfId="2922" builtinId="9" hidden="1"/>
    <cellStyle name="Followed Hyperlink" xfId="2924" builtinId="9" hidden="1"/>
    <cellStyle name="Followed Hyperlink" xfId="2926" builtinId="9" hidden="1"/>
    <cellStyle name="Followed Hyperlink" xfId="2928" builtinId="9" hidden="1"/>
    <cellStyle name="Followed Hyperlink" xfId="2930" builtinId="9" hidden="1"/>
    <cellStyle name="Followed Hyperlink" xfId="2932" builtinId="9" hidden="1"/>
    <cellStyle name="Followed Hyperlink" xfId="2934" builtinId="9" hidden="1"/>
    <cellStyle name="Followed Hyperlink" xfId="2936" builtinId="9" hidden="1"/>
    <cellStyle name="Followed Hyperlink" xfId="2938" builtinId="9" hidden="1"/>
    <cellStyle name="Followed Hyperlink" xfId="2940" builtinId="9" hidden="1"/>
    <cellStyle name="Followed Hyperlink" xfId="2942" builtinId="9" hidden="1"/>
    <cellStyle name="Followed Hyperlink" xfId="2944" builtinId="9" hidden="1"/>
    <cellStyle name="Followed Hyperlink" xfId="2946" builtinId="9" hidden="1"/>
    <cellStyle name="Followed Hyperlink" xfId="2948" builtinId="9" hidden="1"/>
    <cellStyle name="Followed Hyperlink" xfId="2950" builtinId="9" hidden="1"/>
    <cellStyle name="Followed Hyperlink" xfId="2952" builtinId="9" hidden="1"/>
    <cellStyle name="Followed Hyperlink" xfId="2954" builtinId="9" hidden="1"/>
    <cellStyle name="Followed Hyperlink" xfId="2956" builtinId="9" hidden="1"/>
    <cellStyle name="Followed Hyperlink" xfId="2958" builtinId="9" hidden="1"/>
    <cellStyle name="Followed Hyperlink" xfId="2960" builtinId="9" hidden="1"/>
    <cellStyle name="Followed Hyperlink" xfId="2962" builtinId="9" hidden="1"/>
    <cellStyle name="Followed Hyperlink" xfId="2964" builtinId="9" hidden="1"/>
    <cellStyle name="Followed Hyperlink" xfId="2966" builtinId="9" hidden="1"/>
    <cellStyle name="Followed Hyperlink" xfId="2968" builtinId="9" hidden="1"/>
    <cellStyle name="Followed Hyperlink" xfId="2970" builtinId="9" hidden="1"/>
    <cellStyle name="Followed Hyperlink" xfId="2972" builtinId="9" hidden="1"/>
    <cellStyle name="Followed Hyperlink" xfId="2974" builtinId="9" hidden="1"/>
    <cellStyle name="Followed Hyperlink" xfId="2976" builtinId="9" hidden="1"/>
    <cellStyle name="Followed Hyperlink" xfId="2978" builtinId="9" hidden="1"/>
    <cellStyle name="Followed Hyperlink" xfId="2980" builtinId="9" hidden="1"/>
    <cellStyle name="Followed Hyperlink" xfId="2982" builtinId="9" hidden="1"/>
    <cellStyle name="Followed Hyperlink" xfId="2984" builtinId="9" hidden="1"/>
    <cellStyle name="Followed Hyperlink" xfId="2986" builtinId="9" hidden="1"/>
    <cellStyle name="Followed Hyperlink" xfId="2988" builtinId="9" hidden="1"/>
    <cellStyle name="Followed Hyperlink" xfId="2990" builtinId="9" hidden="1"/>
    <cellStyle name="Followed Hyperlink" xfId="2992" builtinId="9" hidden="1"/>
    <cellStyle name="Followed Hyperlink" xfId="2994" builtinId="9" hidden="1"/>
    <cellStyle name="Followed Hyperlink" xfId="2996" builtinId="9" hidden="1"/>
    <cellStyle name="Followed Hyperlink" xfId="2998" builtinId="9" hidden="1"/>
    <cellStyle name="Followed Hyperlink" xfId="3000" builtinId="9" hidden="1"/>
    <cellStyle name="Followed Hyperlink" xfId="3002" builtinId="9" hidden="1"/>
    <cellStyle name="Followed Hyperlink" xfId="3004" builtinId="9" hidden="1"/>
    <cellStyle name="Followed Hyperlink" xfId="3006" builtinId="9" hidden="1"/>
    <cellStyle name="Followed Hyperlink" xfId="3008" builtinId="9" hidden="1"/>
    <cellStyle name="Followed Hyperlink" xfId="3010" builtinId="9" hidden="1"/>
    <cellStyle name="Followed Hyperlink" xfId="3012" builtinId="9" hidden="1"/>
    <cellStyle name="Followed Hyperlink" xfId="3014" builtinId="9" hidden="1"/>
    <cellStyle name="Followed Hyperlink" xfId="3016" builtinId="9" hidden="1"/>
    <cellStyle name="Followed Hyperlink" xfId="3018" builtinId="9" hidden="1"/>
    <cellStyle name="Followed Hyperlink" xfId="3020" builtinId="9" hidden="1"/>
    <cellStyle name="Followed Hyperlink" xfId="3022" builtinId="9" hidden="1"/>
    <cellStyle name="Followed Hyperlink" xfId="3024" builtinId="9" hidden="1"/>
    <cellStyle name="Followed Hyperlink" xfId="3026" builtinId="9" hidden="1"/>
    <cellStyle name="Followed Hyperlink" xfId="3028" builtinId="9" hidden="1"/>
    <cellStyle name="Followed Hyperlink" xfId="3030" builtinId="9" hidden="1"/>
    <cellStyle name="Followed Hyperlink" xfId="3032" builtinId="9" hidden="1"/>
    <cellStyle name="Followed Hyperlink" xfId="3034" builtinId="9" hidden="1"/>
    <cellStyle name="Followed Hyperlink" xfId="3036" builtinId="9" hidden="1"/>
    <cellStyle name="Followed Hyperlink" xfId="3038" builtinId="9" hidden="1"/>
    <cellStyle name="Followed Hyperlink" xfId="3040" builtinId="9" hidden="1"/>
    <cellStyle name="Followed Hyperlink" xfId="3042" builtinId="9" hidden="1"/>
    <cellStyle name="Followed Hyperlink" xfId="3044" builtinId="9" hidden="1"/>
    <cellStyle name="Followed Hyperlink" xfId="3046" builtinId="9" hidden="1"/>
    <cellStyle name="Followed Hyperlink" xfId="3048" builtinId="9" hidden="1"/>
    <cellStyle name="Followed Hyperlink" xfId="3050" builtinId="9" hidden="1"/>
    <cellStyle name="Followed Hyperlink" xfId="3052" builtinId="9" hidden="1"/>
    <cellStyle name="Followed Hyperlink" xfId="3054" builtinId="9" hidden="1"/>
    <cellStyle name="Followed Hyperlink" xfId="3056" builtinId="9" hidden="1"/>
    <cellStyle name="Followed Hyperlink" xfId="3058" builtinId="9" hidden="1"/>
    <cellStyle name="Followed Hyperlink" xfId="3060" builtinId="9" hidden="1"/>
    <cellStyle name="Followed Hyperlink" xfId="3062" builtinId="9" hidden="1"/>
    <cellStyle name="Followed Hyperlink" xfId="3064" builtinId="9" hidden="1"/>
    <cellStyle name="Followed Hyperlink" xfId="3066" builtinId="9" hidden="1"/>
    <cellStyle name="Followed Hyperlink" xfId="3068" builtinId="9" hidden="1"/>
    <cellStyle name="Followed Hyperlink" xfId="3070" builtinId="9" hidden="1"/>
    <cellStyle name="Followed Hyperlink" xfId="3072" builtinId="9" hidden="1"/>
    <cellStyle name="Followed Hyperlink" xfId="3074" builtinId="9" hidden="1"/>
    <cellStyle name="Followed Hyperlink" xfId="3076" builtinId="9" hidden="1"/>
    <cellStyle name="Followed Hyperlink" xfId="3078" builtinId="9" hidden="1"/>
    <cellStyle name="Followed Hyperlink" xfId="3080" builtinId="9" hidden="1"/>
    <cellStyle name="Followed Hyperlink" xfId="3082" builtinId="9" hidden="1"/>
    <cellStyle name="Followed Hyperlink" xfId="3084" builtinId="9" hidden="1"/>
    <cellStyle name="Followed Hyperlink" xfId="3086" builtinId="9" hidden="1"/>
    <cellStyle name="Followed Hyperlink" xfId="3088" builtinId="9" hidden="1"/>
    <cellStyle name="Followed Hyperlink" xfId="3090" builtinId="9" hidden="1"/>
    <cellStyle name="Followed Hyperlink" xfId="3092" builtinId="9" hidden="1"/>
    <cellStyle name="Followed Hyperlink" xfId="3094" builtinId="9" hidden="1"/>
    <cellStyle name="Followed Hyperlink" xfId="3096" builtinId="9" hidden="1"/>
    <cellStyle name="Followed Hyperlink" xfId="3098" builtinId="9" hidden="1"/>
    <cellStyle name="Followed Hyperlink" xfId="3100" builtinId="9" hidden="1"/>
    <cellStyle name="Followed Hyperlink" xfId="3102" builtinId="9" hidden="1"/>
    <cellStyle name="Followed Hyperlink" xfId="3104" builtinId="9" hidden="1"/>
    <cellStyle name="Followed Hyperlink" xfId="3106" builtinId="9" hidden="1"/>
    <cellStyle name="Followed Hyperlink" xfId="3108" builtinId="9" hidden="1"/>
    <cellStyle name="Followed Hyperlink" xfId="3110" builtinId="9" hidden="1"/>
    <cellStyle name="Followed Hyperlink" xfId="3112" builtinId="9" hidden="1"/>
    <cellStyle name="Followed Hyperlink" xfId="3114" builtinId="9" hidden="1"/>
    <cellStyle name="Followed Hyperlink" xfId="3116" builtinId="9" hidden="1"/>
    <cellStyle name="Followed Hyperlink" xfId="3118" builtinId="9" hidden="1"/>
    <cellStyle name="Followed Hyperlink" xfId="3120" builtinId="9" hidden="1"/>
    <cellStyle name="Followed Hyperlink" xfId="3122" builtinId="9" hidden="1"/>
    <cellStyle name="Followed Hyperlink" xfId="3124" builtinId="9" hidden="1"/>
    <cellStyle name="Followed Hyperlink" xfId="3126" builtinId="9" hidden="1"/>
    <cellStyle name="Followed Hyperlink" xfId="3128" builtinId="9" hidden="1"/>
    <cellStyle name="Followed Hyperlink" xfId="3130" builtinId="9" hidden="1"/>
    <cellStyle name="Followed Hyperlink" xfId="3132" builtinId="9" hidden="1"/>
    <cellStyle name="Followed Hyperlink" xfId="3134" builtinId="9" hidden="1"/>
    <cellStyle name="Followed Hyperlink" xfId="3136" builtinId="9" hidden="1"/>
    <cellStyle name="Followed Hyperlink" xfId="3138" builtinId="9" hidden="1"/>
    <cellStyle name="Followed Hyperlink" xfId="3140" builtinId="9" hidden="1"/>
    <cellStyle name="Followed Hyperlink" xfId="3142" builtinId="9" hidden="1"/>
    <cellStyle name="Followed Hyperlink" xfId="3144" builtinId="9" hidden="1"/>
    <cellStyle name="Followed Hyperlink" xfId="3146" builtinId="9" hidden="1"/>
    <cellStyle name="Followed Hyperlink" xfId="3148" builtinId="9" hidden="1"/>
    <cellStyle name="Followed Hyperlink" xfId="3150" builtinId="9" hidden="1"/>
    <cellStyle name="Followed Hyperlink" xfId="3152" builtinId="9" hidden="1"/>
    <cellStyle name="Followed Hyperlink" xfId="3154" builtinId="9" hidden="1"/>
    <cellStyle name="Followed Hyperlink" xfId="3156" builtinId="9" hidden="1"/>
    <cellStyle name="Followed Hyperlink" xfId="3158" builtinId="9" hidden="1"/>
    <cellStyle name="Followed Hyperlink" xfId="3160" builtinId="9" hidden="1"/>
    <cellStyle name="Followed Hyperlink" xfId="3162" builtinId="9" hidden="1"/>
    <cellStyle name="Followed Hyperlink" xfId="3164" builtinId="9" hidden="1"/>
    <cellStyle name="Followed Hyperlink" xfId="3166" builtinId="9" hidden="1"/>
    <cellStyle name="Followed Hyperlink" xfId="3168" builtinId="9" hidden="1"/>
    <cellStyle name="Followed Hyperlink" xfId="3170" builtinId="9" hidden="1"/>
    <cellStyle name="Followed Hyperlink" xfId="3172" builtinId="9" hidden="1"/>
    <cellStyle name="Followed Hyperlink" xfId="3174" builtinId="9" hidden="1"/>
    <cellStyle name="Followed Hyperlink" xfId="3176" builtinId="9" hidden="1"/>
    <cellStyle name="Followed Hyperlink" xfId="3178" builtinId="9" hidden="1"/>
    <cellStyle name="Followed Hyperlink" xfId="3180" builtinId="9" hidden="1"/>
    <cellStyle name="Followed Hyperlink" xfId="3182" builtinId="9" hidden="1"/>
    <cellStyle name="Followed Hyperlink" xfId="3184" builtinId="9" hidden="1"/>
    <cellStyle name="Followed Hyperlink" xfId="3186" builtinId="9" hidden="1"/>
    <cellStyle name="Followed Hyperlink" xfId="3188" builtinId="9" hidden="1"/>
    <cellStyle name="Followed Hyperlink" xfId="3190" builtinId="9" hidden="1"/>
    <cellStyle name="Followed Hyperlink" xfId="3192" builtinId="9" hidden="1"/>
    <cellStyle name="Followed Hyperlink" xfId="3194" builtinId="9" hidden="1"/>
    <cellStyle name="Followed Hyperlink" xfId="3196" builtinId="9" hidden="1"/>
    <cellStyle name="Followed Hyperlink" xfId="3198" builtinId="9" hidden="1"/>
    <cellStyle name="Followed Hyperlink" xfId="3200" builtinId="9" hidden="1"/>
    <cellStyle name="Followed Hyperlink" xfId="3202" builtinId="9" hidden="1"/>
    <cellStyle name="Followed Hyperlink" xfId="3204" builtinId="9" hidden="1"/>
    <cellStyle name="Followed Hyperlink" xfId="3206" builtinId="9" hidden="1"/>
    <cellStyle name="Followed Hyperlink" xfId="3208" builtinId="9" hidden="1"/>
    <cellStyle name="Followed Hyperlink" xfId="3210" builtinId="9" hidden="1"/>
    <cellStyle name="Followed Hyperlink" xfId="3212" builtinId="9" hidden="1"/>
    <cellStyle name="Followed Hyperlink" xfId="3214" builtinId="9" hidden="1"/>
    <cellStyle name="Followed Hyperlink" xfId="3216" builtinId="9" hidden="1"/>
    <cellStyle name="Followed Hyperlink" xfId="3218" builtinId="9" hidden="1"/>
    <cellStyle name="Followed Hyperlink" xfId="3220" builtinId="9" hidden="1"/>
    <cellStyle name="Followed Hyperlink" xfId="3222" builtinId="9" hidden="1"/>
    <cellStyle name="Followed Hyperlink" xfId="3224" builtinId="9" hidden="1"/>
    <cellStyle name="Followed Hyperlink" xfId="3226" builtinId="9" hidden="1"/>
    <cellStyle name="Followed Hyperlink" xfId="3228" builtinId="9" hidden="1"/>
    <cellStyle name="Followed Hyperlink" xfId="3230" builtinId="9" hidden="1"/>
    <cellStyle name="Followed Hyperlink" xfId="3232" builtinId="9" hidden="1"/>
    <cellStyle name="Followed Hyperlink" xfId="3234" builtinId="9" hidden="1"/>
    <cellStyle name="Followed Hyperlink" xfId="3236" builtinId="9" hidden="1"/>
    <cellStyle name="Followed Hyperlink" xfId="3238" builtinId="9" hidden="1"/>
    <cellStyle name="Followed Hyperlink" xfId="3240" builtinId="9" hidden="1"/>
    <cellStyle name="Followed Hyperlink" xfId="3242" builtinId="9" hidden="1"/>
    <cellStyle name="Followed Hyperlink" xfId="3244" builtinId="9" hidden="1"/>
    <cellStyle name="Followed Hyperlink" xfId="3246" builtinId="9" hidden="1"/>
    <cellStyle name="Followed Hyperlink" xfId="3248" builtinId="9" hidden="1"/>
    <cellStyle name="Followed Hyperlink" xfId="3250" builtinId="9" hidden="1"/>
    <cellStyle name="Followed Hyperlink" xfId="3252" builtinId="9" hidden="1"/>
    <cellStyle name="Followed Hyperlink" xfId="3254" builtinId="9" hidden="1"/>
    <cellStyle name="Followed Hyperlink" xfId="3256" builtinId="9" hidden="1"/>
    <cellStyle name="Followed Hyperlink" xfId="3258" builtinId="9" hidden="1"/>
    <cellStyle name="Followed Hyperlink" xfId="3260" builtinId="9" hidden="1"/>
    <cellStyle name="Followed Hyperlink" xfId="3262" builtinId="9" hidden="1"/>
    <cellStyle name="Followed Hyperlink" xfId="3264" builtinId="9" hidden="1"/>
    <cellStyle name="Followed Hyperlink" xfId="3266" builtinId="9" hidden="1"/>
    <cellStyle name="Followed Hyperlink" xfId="3268" builtinId="9" hidden="1"/>
    <cellStyle name="Followed Hyperlink" xfId="3270" builtinId="9" hidden="1"/>
    <cellStyle name="Followed Hyperlink" xfId="3272" builtinId="9" hidden="1"/>
    <cellStyle name="Followed Hyperlink" xfId="3274" builtinId="9" hidden="1"/>
    <cellStyle name="Followed Hyperlink" xfId="3276" builtinId="9" hidden="1"/>
    <cellStyle name="Followed Hyperlink" xfId="3278" builtinId="9" hidden="1"/>
    <cellStyle name="Followed Hyperlink" xfId="3280" builtinId="9" hidden="1"/>
    <cellStyle name="Followed Hyperlink" xfId="3282" builtinId="9" hidden="1"/>
    <cellStyle name="Followed Hyperlink" xfId="3284" builtinId="9" hidden="1"/>
    <cellStyle name="Followed Hyperlink" xfId="3286" builtinId="9" hidden="1"/>
    <cellStyle name="Followed Hyperlink" xfId="3288" builtinId="9" hidden="1"/>
    <cellStyle name="Followed Hyperlink" xfId="3290" builtinId="9" hidden="1"/>
    <cellStyle name="Followed Hyperlink" xfId="3292" builtinId="9" hidden="1"/>
    <cellStyle name="Followed Hyperlink" xfId="3294" builtinId="9" hidden="1"/>
    <cellStyle name="Followed Hyperlink" xfId="3296" builtinId="9" hidden="1"/>
    <cellStyle name="Followed Hyperlink" xfId="3298" builtinId="9" hidden="1"/>
    <cellStyle name="Followed Hyperlink" xfId="3300" builtinId="9" hidden="1"/>
    <cellStyle name="Followed Hyperlink" xfId="3302" builtinId="9" hidden="1"/>
    <cellStyle name="Followed Hyperlink" xfId="3304" builtinId="9" hidden="1"/>
    <cellStyle name="Followed Hyperlink" xfId="3306" builtinId="9" hidden="1"/>
    <cellStyle name="Followed Hyperlink" xfId="3308" builtinId="9" hidden="1"/>
    <cellStyle name="Followed Hyperlink" xfId="3310" builtinId="9" hidden="1"/>
    <cellStyle name="Followed Hyperlink" xfId="3312" builtinId="9" hidden="1"/>
    <cellStyle name="Followed Hyperlink" xfId="3314" builtinId="9" hidden="1"/>
    <cellStyle name="Followed Hyperlink" xfId="3316" builtinId="9" hidden="1"/>
    <cellStyle name="Followed Hyperlink" xfId="3318" builtinId="9" hidden="1"/>
    <cellStyle name="Followed Hyperlink" xfId="3320" builtinId="9" hidden="1"/>
    <cellStyle name="Followed Hyperlink" xfId="3322" builtinId="9" hidden="1"/>
    <cellStyle name="Followed Hyperlink" xfId="3324" builtinId="9" hidden="1"/>
    <cellStyle name="Followed Hyperlink" xfId="3326" builtinId="9" hidden="1"/>
    <cellStyle name="Followed Hyperlink" xfId="3328" builtinId="9" hidden="1"/>
    <cellStyle name="Followed Hyperlink" xfId="3330" builtinId="9" hidden="1"/>
    <cellStyle name="Followed Hyperlink" xfId="3332" builtinId="9" hidden="1"/>
    <cellStyle name="Followed Hyperlink" xfId="3334" builtinId="9" hidden="1"/>
    <cellStyle name="Followed Hyperlink" xfId="3336" builtinId="9" hidden="1"/>
    <cellStyle name="Followed Hyperlink" xfId="3338" builtinId="9" hidden="1"/>
    <cellStyle name="Followed Hyperlink" xfId="3340" builtinId="9" hidden="1"/>
    <cellStyle name="Followed Hyperlink" xfId="3342" builtinId="9" hidden="1"/>
    <cellStyle name="Followed Hyperlink" xfId="3344" builtinId="9" hidden="1"/>
    <cellStyle name="Followed Hyperlink" xfId="3346" builtinId="9" hidden="1"/>
    <cellStyle name="Followed Hyperlink" xfId="3348" builtinId="9" hidden="1"/>
    <cellStyle name="Followed Hyperlink" xfId="3350" builtinId="9" hidden="1"/>
    <cellStyle name="Followed Hyperlink" xfId="3352" builtinId="9" hidden="1"/>
    <cellStyle name="Followed Hyperlink" xfId="3354" builtinId="9" hidden="1"/>
    <cellStyle name="Followed Hyperlink" xfId="3356" builtinId="9" hidden="1"/>
    <cellStyle name="Followed Hyperlink" xfId="3358" builtinId="9" hidden="1"/>
    <cellStyle name="Followed Hyperlink" xfId="3360" builtinId="9" hidden="1"/>
    <cellStyle name="Followed Hyperlink" xfId="3362" builtinId="9" hidden="1"/>
    <cellStyle name="Followed Hyperlink" xfId="3364" builtinId="9" hidden="1"/>
    <cellStyle name="Followed Hyperlink" xfId="3366" builtinId="9" hidden="1"/>
    <cellStyle name="Followed Hyperlink" xfId="3368" builtinId="9" hidden="1"/>
    <cellStyle name="Followed Hyperlink" xfId="3370" builtinId="9" hidden="1"/>
    <cellStyle name="Followed Hyperlink" xfId="3372" builtinId="9" hidden="1"/>
    <cellStyle name="Followed Hyperlink" xfId="3374" builtinId="9" hidden="1"/>
    <cellStyle name="Followed Hyperlink" xfId="3376" builtinId="9" hidden="1"/>
    <cellStyle name="Followed Hyperlink" xfId="3378" builtinId="9" hidden="1"/>
    <cellStyle name="Followed Hyperlink" xfId="3380" builtinId="9" hidden="1"/>
    <cellStyle name="Followed Hyperlink" xfId="3382" builtinId="9" hidden="1"/>
    <cellStyle name="Followed Hyperlink" xfId="3384" builtinId="9" hidden="1"/>
    <cellStyle name="Followed Hyperlink" xfId="3386" builtinId="9" hidden="1"/>
    <cellStyle name="Followed Hyperlink" xfId="3388" builtinId="9" hidden="1"/>
    <cellStyle name="Followed Hyperlink" xfId="3390" builtinId="9" hidden="1"/>
    <cellStyle name="Followed Hyperlink" xfId="3392" builtinId="9" hidden="1"/>
    <cellStyle name="Followed Hyperlink" xfId="3394" builtinId="9" hidden="1"/>
    <cellStyle name="Followed Hyperlink" xfId="3396" builtinId="9" hidden="1"/>
    <cellStyle name="Followed Hyperlink" xfId="3398" builtinId="9" hidden="1"/>
    <cellStyle name="Followed Hyperlink" xfId="3400" builtinId="9" hidden="1"/>
    <cellStyle name="Followed Hyperlink" xfId="3402" builtinId="9" hidden="1"/>
    <cellStyle name="Followed Hyperlink" xfId="3404" builtinId="9" hidden="1"/>
    <cellStyle name="Followed Hyperlink" xfId="3406" builtinId="9" hidden="1"/>
    <cellStyle name="Followed Hyperlink" xfId="3408" builtinId="9" hidden="1"/>
    <cellStyle name="Followed Hyperlink" xfId="3410" builtinId="9" hidden="1"/>
    <cellStyle name="Followed Hyperlink" xfId="3412" builtinId="9" hidden="1"/>
    <cellStyle name="Followed Hyperlink" xfId="3414" builtinId="9" hidden="1"/>
    <cellStyle name="Followed Hyperlink" xfId="3416" builtinId="9" hidden="1"/>
    <cellStyle name="Followed Hyperlink" xfId="3418" builtinId="9" hidden="1"/>
    <cellStyle name="Followed Hyperlink" xfId="3420" builtinId="9" hidden="1"/>
    <cellStyle name="Followed Hyperlink" xfId="3422" builtinId="9" hidden="1"/>
    <cellStyle name="Followed Hyperlink" xfId="3424" builtinId="9" hidden="1"/>
    <cellStyle name="Followed Hyperlink" xfId="3426" builtinId="9" hidden="1"/>
    <cellStyle name="Followed Hyperlink" xfId="3428" builtinId="9" hidden="1"/>
    <cellStyle name="Followed Hyperlink" xfId="3430" builtinId="9" hidden="1"/>
    <cellStyle name="Followed Hyperlink" xfId="3432" builtinId="9" hidden="1"/>
    <cellStyle name="Followed Hyperlink" xfId="3434" builtinId="9" hidden="1"/>
    <cellStyle name="Followed Hyperlink" xfId="3436" builtinId="9" hidden="1"/>
    <cellStyle name="Followed Hyperlink" xfId="3438" builtinId="9" hidden="1"/>
    <cellStyle name="Followed Hyperlink" xfId="3440" builtinId="9" hidden="1"/>
    <cellStyle name="Followed Hyperlink" xfId="3442" builtinId="9" hidden="1"/>
    <cellStyle name="Followed Hyperlink" xfId="3444" builtinId="9" hidden="1"/>
    <cellStyle name="Followed Hyperlink" xfId="3446" builtinId="9" hidden="1"/>
    <cellStyle name="Followed Hyperlink" xfId="3448" builtinId="9" hidden="1"/>
    <cellStyle name="Followed Hyperlink" xfId="3450" builtinId="9" hidden="1"/>
    <cellStyle name="Followed Hyperlink" xfId="3452" builtinId="9" hidden="1"/>
    <cellStyle name="Followed Hyperlink" xfId="3454" builtinId="9" hidden="1"/>
    <cellStyle name="Followed Hyperlink" xfId="3456" builtinId="9" hidden="1"/>
    <cellStyle name="Followed Hyperlink" xfId="3458" builtinId="9" hidden="1"/>
    <cellStyle name="Followed Hyperlink" xfId="3460" builtinId="9" hidden="1"/>
    <cellStyle name="Followed Hyperlink" xfId="3462" builtinId="9" hidden="1"/>
    <cellStyle name="Followed Hyperlink" xfId="3464" builtinId="9" hidden="1"/>
    <cellStyle name="Followed Hyperlink" xfId="3466" builtinId="9" hidden="1"/>
    <cellStyle name="Followed Hyperlink" xfId="3468" builtinId="9" hidden="1"/>
    <cellStyle name="Followed Hyperlink" xfId="3470" builtinId="9" hidden="1"/>
    <cellStyle name="Followed Hyperlink" xfId="3472" builtinId="9" hidden="1"/>
    <cellStyle name="Followed Hyperlink" xfId="3474" builtinId="9" hidden="1"/>
    <cellStyle name="Followed Hyperlink" xfId="3476" builtinId="9" hidden="1"/>
    <cellStyle name="Followed Hyperlink" xfId="3478" builtinId="9" hidden="1"/>
    <cellStyle name="Followed Hyperlink" xfId="3480" builtinId="9" hidden="1"/>
    <cellStyle name="Followed Hyperlink" xfId="3482" builtinId="9" hidden="1"/>
    <cellStyle name="Followed Hyperlink" xfId="3484" builtinId="9" hidden="1"/>
    <cellStyle name="Followed Hyperlink" xfId="3486" builtinId="9" hidden="1"/>
    <cellStyle name="Followed Hyperlink" xfId="3488" builtinId="9" hidden="1"/>
    <cellStyle name="Followed Hyperlink" xfId="3490" builtinId="9" hidden="1"/>
    <cellStyle name="Followed Hyperlink" xfId="3492" builtinId="9" hidden="1"/>
    <cellStyle name="Followed Hyperlink" xfId="3494" builtinId="9" hidden="1"/>
    <cellStyle name="Followed Hyperlink" xfId="3496" builtinId="9" hidden="1"/>
    <cellStyle name="Followed Hyperlink" xfId="3498" builtinId="9" hidden="1"/>
    <cellStyle name="Followed Hyperlink" xfId="3500" builtinId="9" hidden="1"/>
    <cellStyle name="Followed Hyperlink" xfId="3502" builtinId="9" hidden="1"/>
    <cellStyle name="Followed Hyperlink" xfId="3504" builtinId="9" hidden="1"/>
    <cellStyle name="Followed Hyperlink" xfId="3506" builtinId="9" hidden="1"/>
    <cellStyle name="Followed Hyperlink" xfId="3508" builtinId="9" hidden="1"/>
    <cellStyle name="Followed Hyperlink" xfId="3510" builtinId="9" hidden="1"/>
    <cellStyle name="Followed Hyperlink" xfId="3512" builtinId="9" hidden="1"/>
    <cellStyle name="Followed Hyperlink" xfId="3514" builtinId="9" hidden="1"/>
    <cellStyle name="Followed Hyperlink" xfId="3516" builtinId="9" hidden="1"/>
    <cellStyle name="Followed Hyperlink" xfId="3518" builtinId="9" hidden="1"/>
    <cellStyle name="Followed Hyperlink" xfId="3520" builtinId="9" hidden="1"/>
    <cellStyle name="Followed Hyperlink" xfId="3522" builtinId="9" hidden="1"/>
    <cellStyle name="Followed Hyperlink" xfId="3524" builtinId="9" hidden="1"/>
    <cellStyle name="Followed Hyperlink" xfId="3526" builtinId="9" hidden="1"/>
    <cellStyle name="Followed Hyperlink" xfId="3528" builtinId="9" hidden="1"/>
    <cellStyle name="Followed Hyperlink" xfId="3530" builtinId="9" hidden="1"/>
    <cellStyle name="Followed Hyperlink" xfId="3532" builtinId="9" hidden="1"/>
    <cellStyle name="Followed Hyperlink" xfId="3534" builtinId="9" hidden="1"/>
    <cellStyle name="Followed Hyperlink" xfId="3536" builtinId="9" hidden="1"/>
    <cellStyle name="Followed Hyperlink" xfId="3538" builtinId="9" hidden="1"/>
    <cellStyle name="Followed Hyperlink" xfId="3540" builtinId="9" hidden="1"/>
    <cellStyle name="Followed Hyperlink" xfId="3542" builtinId="9" hidden="1"/>
    <cellStyle name="Followed Hyperlink" xfId="3544" builtinId="9" hidden="1"/>
    <cellStyle name="Followed Hyperlink" xfId="3546" builtinId="9" hidden="1"/>
    <cellStyle name="Followed Hyperlink" xfId="3548" builtinId="9" hidden="1"/>
    <cellStyle name="Followed Hyperlink" xfId="3550" builtinId="9" hidden="1"/>
    <cellStyle name="Followed Hyperlink" xfId="3552" builtinId="9" hidden="1"/>
    <cellStyle name="Followed Hyperlink" xfId="3554" builtinId="9" hidden="1"/>
    <cellStyle name="Followed Hyperlink" xfId="3556" builtinId="9" hidden="1"/>
    <cellStyle name="Followed Hyperlink" xfId="3558" builtinId="9" hidden="1"/>
    <cellStyle name="Followed Hyperlink" xfId="3560" builtinId="9" hidden="1"/>
    <cellStyle name="Followed Hyperlink" xfId="3562" builtinId="9" hidden="1"/>
    <cellStyle name="Followed Hyperlink" xfId="3564" builtinId="9" hidden="1"/>
    <cellStyle name="Followed Hyperlink" xfId="3566" builtinId="9" hidden="1"/>
    <cellStyle name="Followed Hyperlink" xfId="3568" builtinId="9" hidden="1"/>
    <cellStyle name="Followed Hyperlink" xfId="3570" builtinId="9" hidden="1"/>
    <cellStyle name="Followed Hyperlink" xfId="3572" builtinId="9" hidden="1"/>
    <cellStyle name="Followed Hyperlink" xfId="3574" builtinId="9" hidden="1"/>
    <cellStyle name="Followed Hyperlink" xfId="3576" builtinId="9" hidden="1"/>
    <cellStyle name="Followed Hyperlink" xfId="3578" builtinId="9" hidden="1"/>
    <cellStyle name="Followed Hyperlink" xfId="3580" builtinId="9" hidden="1"/>
    <cellStyle name="Followed Hyperlink" xfId="3582" builtinId="9" hidden="1"/>
    <cellStyle name="Followed Hyperlink" xfId="3584" builtinId="9" hidden="1"/>
    <cellStyle name="Followed Hyperlink" xfId="3586" builtinId="9" hidden="1"/>
    <cellStyle name="Followed Hyperlink" xfId="3588" builtinId="9" hidden="1"/>
    <cellStyle name="Followed Hyperlink" xfId="3590" builtinId="9" hidden="1"/>
    <cellStyle name="Followed Hyperlink" xfId="3592" builtinId="9" hidden="1"/>
    <cellStyle name="Followed Hyperlink" xfId="3594" builtinId="9" hidden="1"/>
    <cellStyle name="Followed Hyperlink" xfId="3596" builtinId="9" hidden="1"/>
    <cellStyle name="Followed Hyperlink" xfId="3598" builtinId="9" hidden="1"/>
    <cellStyle name="Followed Hyperlink" xfId="3600" builtinId="9" hidden="1"/>
    <cellStyle name="Followed Hyperlink" xfId="3602" builtinId="9" hidden="1"/>
    <cellStyle name="Followed Hyperlink" xfId="3604" builtinId="9" hidden="1"/>
    <cellStyle name="Followed Hyperlink" xfId="3606" builtinId="9" hidden="1"/>
    <cellStyle name="Followed Hyperlink" xfId="3608" builtinId="9" hidden="1"/>
    <cellStyle name="Followed Hyperlink" xfId="3610" builtinId="9" hidden="1"/>
    <cellStyle name="Followed Hyperlink" xfId="3612" builtinId="9" hidden="1"/>
    <cellStyle name="Followed Hyperlink" xfId="3614" builtinId="9" hidden="1"/>
    <cellStyle name="Good" xfId="29"/>
    <cellStyle name="Heading 1" xfId="30"/>
    <cellStyle name="Heading 2" xfId="31"/>
    <cellStyle name="Heading 3" xfId="32"/>
    <cellStyle name="Heading 4" xfId="33"/>
    <cellStyle name="Hyperlink" xfId="43" builtinId="8" hidden="1"/>
    <cellStyle name="Hyperlink" xfId="45" builtinId="8" hidden="1"/>
    <cellStyle name="Hyperlink" xfId="47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00" builtinId="8" hidden="1"/>
    <cellStyle name="Hyperlink" xfId="102" builtinId="8" hidden="1"/>
    <cellStyle name="Hyperlink" xfId="104" builtinId="8" hidden="1"/>
    <cellStyle name="Hyperlink" xfId="106" builtinId="8" hidden="1"/>
    <cellStyle name="Hyperlink" xfId="108" builtinId="8" hidden="1"/>
    <cellStyle name="Hyperlink" xfId="110" builtinId="8" hidden="1"/>
    <cellStyle name="Hyperlink" xfId="112" builtinId="8" hidden="1"/>
    <cellStyle name="Hyperlink" xfId="114" builtinId="8" hidden="1"/>
    <cellStyle name="Hyperlink" xfId="116" builtinId="8" hidden="1"/>
    <cellStyle name="Hyperlink" xfId="118" builtinId="8" hidden="1"/>
    <cellStyle name="Hyperlink" xfId="120" builtinId="8" hidden="1"/>
    <cellStyle name="Hyperlink" xfId="122" builtinId="8" hidden="1"/>
    <cellStyle name="Hyperlink" xfId="124" builtinId="8" hidden="1"/>
    <cellStyle name="Hyperlink" xfId="126" builtinId="8" hidden="1"/>
    <cellStyle name="Hyperlink" xfId="128" builtinId="8" hidden="1"/>
    <cellStyle name="Hyperlink" xfId="130" builtinId="8" hidden="1"/>
    <cellStyle name="Hyperlink" xfId="132" builtinId="8" hidden="1"/>
    <cellStyle name="Hyperlink" xfId="134" builtinId="8" hidden="1"/>
    <cellStyle name="Hyperlink" xfId="136" builtinId="8" hidden="1"/>
    <cellStyle name="Hyperlink" xfId="138" builtinId="8" hidden="1"/>
    <cellStyle name="Hyperlink" xfId="140" builtinId="8" hidden="1"/>
    <cellStyle name="Hyperlink" xfId="142" builtinId="8" hidden="1"/>
    <cellStyle name="Hyperlink" xfId="144" builtinId="8" hidden="1"/>
    <cellStyle name="Hyperlink" xfId="146" builtinId="8" hidden="1"/>
    <cellStyle name="Hyperlink" xfId="148" builtinId="8" hidden="1"/>
    <cellStyle name="Hyperlink" xfId="150" builtinId="8" hidden="1"/>
    <cellStyle name="Hyperlink" xfId="152" builtinId="8" hidden="1"/>
    <cellStyle name="Hyperlink" xfId="154" builtinId="8" hidden="1"/>
    <cellStyle name="Hyperlink" xfId="156" builtinId="8" hidden="1"/>
    <cellStyle name="Hyperlink" xfId="158" builtinId="8" hidden="1"/>
    <cellStyle name="Hyperlink" xfId="160" builtinId="8" hidden="1"/>
    <cellStyle name="Hyperlink" xfId="162" builtinId="8" hidden="1"/>
    <cellStyle name="Hyperlink" xfId="164" builtinId="8" hidden="1"/>
    <cellStyle name="Hyperlink" xfId="166" builtinId="8" hidden="1"/>
    <cellStyle name="Hyperlink" xfId="168" builtinId="8" hidden="1"/>
    <cellStyle name="Hyperlink" xfId="170" builtinId="8" hidden="1"/>
    <cellStyle name="Hyperlink" xfId="172" builtinId="8" hidden="1"/>
    <cellStyle name="Hyperlink" xfId="174" builtinId="8" hidden="1"/>
    <cellStyle name="Hyperlink" xfId="176" builtinId="8" hidden="1"/>
    <cellStyle name="Hyperlink" xfId="178" builtinId="8" hidden="1"/>
    <cellStyle name="Hyperlink" xfId="180" builtinId="8" hidden="1"/>
    <cellStyle name="Hyperlink" xfId="182" builtinId="8" hidden="1"/>
    <cellStyle name="Hyperlink" xfId="184" builtinId="8" hidden="1"/>
    <cellStyle name="Hyperlink" xfId="186" builtinId="8" hidden="1"/>
    <cellStyle name="Hyperlink" xfId="188" builtinId="8" hidden="1"/>
    <cellStyle name="Hyperlink" xfId="190" builtinId="8" hidden="1"/>
    <cellStyle name="Hyperlink" xfId="192" builtinId="8" hidden="1"/>
    <cellStyle name="Hyperlink" xfId="194" builtinId="8" hidden="1"/>
    <cellStyle name="Hyperlink" xfId="196" builtinId="8" hidden="1"/>
    <cellStyle name="Hyperlink" xfId="198" builtinId="8" hidden="1"/>
    <cellStyle name="Hyperlink" xfId="200" builtinId="8" hidden="1"/>
    <cellStyle name="Hyperlink" xfId="202" builtinId="8" hidden="1"/>
    <cellStyle name="Hyperlink" xfId="204" builtinId="8" hidden="1"/>
    <cellStyle name="Hyperlink" xfId="206" builtinId="8" hidden="1"/>
    <cellStyle name="Hyperlink" xfId="208" builtinId="8" hidden="1"/>
    <cellStyle name="Hyperlink" xfId="210" builtinId="8" hidden="1"/>
    <cellStyle name="Hyperlink" xfId="212" builtinId="8" hidden="1"/>
    <cellStyle name="Hyperlink" xfId="214" builtinId="8" hidden="1"/>
    <cellStyle name="Hyperlink" xfId="216" builtinId="8" hidden="1"/>
    <cellStyle name="Hyperlink" xfId="218" builtinId="8" hidden="1"/>
    <cellStyle name="Hyperlink" xfId="220" builtinId="8" hidden="1"/>
    <cellStyle name="Hyperlink" xfId="222" builtinId="8" hidden="1"/>
    <cellStyle name="Hyperlink" xfId="224" builtinId="8" hidden="1"/>
    <cellStyle name="Hyperlink" xfId="226" builtinId="8" hidden="1"/>
    <cellStyle name="Hyperlink" xfId="228" builtinId="8" hidden="1"/>
    <cellStyle name="Hyperlink" xfId="230" builtinId="8" hidden="1"/>
    <cellStyle name="Hyperlink" xfId="232" builtinId="8" hidden="1"/>
    <cellStyle name="Hyperlink" xfId="234" builtinId="8" hidden="1"/>
    <cellStyle name="Hyperlink" xfId="236" builtinId="8" hidden="1"/>
    <cellStyle name="Hyperlink" xfId="238" builtinId="8" hidden="1"/>
    <cellStyle name="Hyperlink" xfId="240" builtinId="8" hidden="1"/>
    <cellStyle name="Hyperlink" xfId="242" builtinId="8" hidden="1"/>
    <cellStyle name="Hyperlink" xfId="244" builtinId="8" hidden="1"/>
    <cellStyle name="Hyperlink" xfId="246" builtinId="8" hidden="1"/>
    <cellStyle name="Hyperlink" xfId="248" builtinId="8" hidden="1"/>
    <cellStyle name="Hyperlink" xfId="250" builtinId="8" hidden="1"/>
    <cellStyle name="Hyperlink" xfId="252" builtinId="8" hidden="1"/>
    <cellStyle name="Hyperlink" xfId="254" builtinId="8" hidden="1"/>
    <cellStyle name="Hyperlink" xfId="256" builtinId="8" hidden="1"/>
    <cellStyle name="Hyperlink" xfId="258" builtinId="8" hidden="1"/>
    <cellStyle name="Hyperlink" xfId="260" builtinId="8" hidden="1"/>
    <cellStyle name="Hyperlink" xfId="262" builtinId="8" hidden="1"/>
    <cellStyle name="Hyperlink" xfId="264" builtinId="8" hidden="1"/>
    <cellStyle name="Hyperlink" xfId="266" builtinId="8" hidden="1"/>
    <cellStyle name="Hyperlink" xfId="268" builtinId="8" hidden="1"/>
    <cellStyle name="Hyperlink" xfId="270" builtinId="8" hidden="1"/>
    <cellStyle name="Hyperlink" xfId="272" builtinId="8" hidden="1"/>
    <cellStyle name="Hyperlink" xfId="274" builtinId="8" hidden="1"/>
    <cellStyle name="Hyperlink" xfId="276" builtinId="8" hidden="1"/>
    <cellStyle name="Hyperlink" xfId="278" builtinId="8" hidden="1"/>
    <cellStyle name="Hyperlink" xfId="280" builtinId="8" hidden="1"/>
    <cellStyle name="Hyperlink" xfId="282" builtinId="8" hidden="1"/>
    <cellStyle name="Hyperlink" xfId="284" builtinId="8" hidden="1"/>
    <cellStyle name="Hyperlink" xfId="286" builtinId="8" hidden="1"/>
    <cellStyle name="Hyperlink" xfId="288" builtinId="8" hidden="1"/>
    <cellStyle name="Hyperlink" xfId="290" builtinId="8" hidden="1"/>
    <cellStyle name="Hyperlink" xfId="292" builtinId="8" hidden="1"/>
    <cellStyle name="Hyperlink" xfId="294" builtinId="8" hidden="1"/>
    <cellStyle name="Hyperlink" xfId="296" builtinId="8" hidden="1"/>
    <cellStyle name="Hyperlink" xfId="298" builtinId="8" hidden="1"/>
    <cellStyle name="Hyperlink" xfId="300" builtinId="8" hidden="1"/>
    <cellStyle name="Hyperlink" xfId="302" builtinId="8" hidden="1"/>
    <cellStyle name="Hyperlink" xfId="304" builtinId="8" hidden="1"/>
    <cellStyle name="Hyperlink" xfId="306" builtinId="8" hidden="1"/>
    <cellStyle name="Hyperlink" xfId="308" builtinId="8" hidden="1"/>
    <cellStyle name="Hyperlink" xfId="310" builtinId="8" hidden="1"/>
    <cellStyle name="Hyperlink" xfId="312" builtinId="8" hidden="1"/>
    <cellStyle name="Hyperlink" xfId="314" builtinId="8" hidden="1"/>
    <cellStyle name="Hyperlink" xfId="316" builtinId="8" hidden="1"/>
    <cellStyle name="Hyperlink" xfId="318" builtinId="8" hidden="1"/>
    <cellStyle name="Hyperlink" xfId="320" builtinId="8" hidden="1"/>
    <cellStyle name="Hyperlink" xfId="322" builtinId="8" hidden="1"/>
    <cellStyle name="Hyperlink" xfId="324" builtinId="8" hidden="1"/>
    <cellStyle name="Hyperlink" xfId="326" builtinId="8" hidden="1"/>
    <cellStyle name="Hyperlink" xfId="328" builtinId="8" hidden="1"/>
    <cellStyle name="Hyperlink" xfId="330" builtinId="8" hidden="1"/>
    <cellStyle name="Hyperlink" xfId="332" builtinId="8" hidden="1"/>
    <cellStyle name="Hyperlink" xfId="334" builtinId="8" hidden="1"/>
    <cellStyle name="Hyperlink" xfId="336" builtinId="8" hidden="1"/>
    <cellStyle name="Hyperlink" xfId="338" builtinId="8" hidden="1"/>
    <cellStyle name="Hyperlink" xfId="340" builtinId="8" hidden="1"/>
    <cellStyle name="Hyperlink" xfId="342" builtinId="8" hidden="1"/>
    <cellStyle name="Hyperlink" xfId="344" builtinId="8" hidden="1"/>
    <cellStyle name="Hyperlink" xfId="346" builtinId="8" hidden="1"/>
    <cellStyle name="Hyperlink" xfId="348" builtinId="8" hidden="1"/>
    <cellStyle name="Hyperlink" xfId="350" builtinId="8" hidden="1"/>
    <cellStyle name="Hyperlink" xfId="352" builtinId="8" hidden="1"/>
    <cellStyle name="Hyperlink" xfId="354" builtinId="8" hidden="1"/>
    <cellStyle name="Hyperlink" xfId="356" builtinId="8" hidden="1"/>
    <cellStyle name="Hyperlink" xfId="358" builtinId="8" hidden="1"/>
    <cellStyle name="Hyperlink" xfId="360" builtinId="8" hidden="1"/>
    <cellStyle name="Hyperlink" xfId="362" builtinId="8" hidden="1"/>
    <cellStyle name="Hyperlink" xfId="364" builtinId="8" hidden="1"/>
    <cellStyle name="Hyperlink" xfId="366" builtinId="8" hidden="1"/>
    <cellStyle name="Hyperlink" xfId="368" builtinId="8" hidden="1"/>
    <cellStyle name="Hyperlink" xfId="370" builtinId="8" hidden="1"/>
    <cellStyle name="Hyperlink" xfId="372" builtinId="8" hidden="1"/>
    <cellStyle name="Hyperlink" xfId="374" builtinId="8" hidden="1"/>
    <cellStyle name="Hyperlink" xfId="376" builtinId="8" hidden="1"/>
    <cellStyle name="Hyperlink" xfId="378" builtinId="8" hidden="1"/>
    <cellStyle name="Hyperlink" xfId="380" builtinId="8" hidden="1"/>
    <cellStyle name="Hyperlink" xfId="382" builtinId="8" hidden="1"/>
    <cellStyle name="Hyperlink" xfId="384" builtinId="8" hidden="1"/>
    <cellStyle name="Hyperlink" xfId="386" builtinId="8" hidden="1"/>
    <cellStyle name="Hyperlink" xfId="388" builtinId="8" hidden="1"/>
    <cellStyle name="Hyperlink" xfId="390" builtinId="8" hidden="1"/>
    <cellStyle name="Hyperlink" xfId="392" builtinId="8" hidden="1"/>
    <cellStyle name="Hyperlink" xfId="394" builtinId="8" hidden="1"/>
    <cellStyle name="Hyperlink" xfId="396" builtinId="8" hidden="1"/>
    <cellStyle name="Hyperlink" xfId="398" builtinId="8" hidden="1"/>
    <cellStyle name="Hyperlink" xfId="400" builtinId="8" hidden="1"/>
    <cellStyle name="Hyperlink" xfId="402" builtinId="8" hidden="1"/>
    <cellStyle name="Hyperlink" xfId="404" builtinId="8" hidden="1"/>
    <cellStyle name="Hyperlink" xfId="406" builtinId="8" hidden="1"/>
    <cellStyle name="Hyperlink" xfId="408" builtinId="8" hidden="1"/>
    <cellStyle name="Hyperlink" xfId="410" builtinId="8" hidden="1"/>
    <cellStyle name="Hyperlink" xfId="412" builtinId="8" hidden="1"/>
    <cellStyle name="Hyperlink" xfId="414" builtinId="8" hidden="1"/>
    <cellStyle name="Hyperlink" xfId="416" builtinId="8" hidden="1"/>
    <cellStyle name="Hyperlink" xfId="418" builtinId="8" hidden="1"/>
    <cellStyle name="Hyperlink" xfId="420" builtinId="8" hidden="1"/>
    <cellStyle name="Hyperlink" xfId="422" builtinId="8" hidden="1"/>
    <cellStyle name="Hyperlink" xfId="424" builtinId="8" hidden="1"/>
    <cellStyle name="Hyperlink" xfId="426" builtinId="8" hidden="1"/>
    <cellStyle name="Hyperlink" xfId="428" builtinId="8" hidden="1"/>
    <cellStyle name="Hyperlink" xfId="430" builtinId="8" hidden="1"/>
    <cellStyle name="Hyperlink" xfId="432" builtinId="8" hidden="1"/>
    <cellStyle name="Hyperlink" xfId="434" builtinId="8" hidden="1"/>
    <cellStyle name="Hyperlink" xfId="436" builtinId="8" hidden="1"/>
    <cellStyle name="Hyperlink" xfId="438" builtinId="8" hidden="1"/>
    <cellStyle name="Hyperlink" xfId="440" builtinId="8" hidden="1"/>
    <cellStyle name="Hyperlink" xfId="442" builtinId="8" hidden="1"/>
    <cellStyle name="Hyperlink" xfId="444" builtinId="8" hidden="1"/>
    <cellStyle name="Hyperlink" xfId="446" builtinId="8" hidden="1"/>
    <cellStyle name="Hyperlink" xfId="448" builtinId="8" hidden="1"/>
    <cellStyle name="Hyperlink" xfId="450" builtinId="8" hidden="1"/>
    <cellStyle name="Hyperlink" xfId="452" builtinId="8" hidden="1"/>
    <cellStyle name="Hyperlink" xfId="454" builtinId="8" hidden="1"/>
    <cellStyle name="Hyperlink" xfId="456" builtinId="8" hidden="1"/>
    <cellStyle name="Hyperlink" xfId="458" builtinId="8" hidden="1"/>
    <cellStyle name="Hyperlink" xfId="460" builtinId="8" hidden="1"/>
    <cellStyle name="Hyperlink" xfId="462" builtinId="8" hidden="1"/>
    <cellStyle name="Hyperlink" xfId="464" builtinId="8" hidden="1"/>
    <cellStyle name="Hyperlink" xfId="466" builtinId="8" hidden="1"/>
    <cellStyle name="Hyperlink" xfId="468" builtinId="8" hidden="1"/>
    <cellStyle name="Hyperlink" xfId="470" builtinId="8" hidden="1"/>
    <cellStyle name="Hyperlink" xfId="472" builtinId="8" hidden="1"/>
    <cellStyle name="Hyperlink" xfId="474" builtinId="8" hidden="1"/>
    <cellStyle name="Hyperlink" xfId="476" builtinId="8" hidden="1"/>
    <cellStyle name="Hyperlink" xfId="478" builtinId="8" hidden="1"/>
    <cellStyle name="Hyperlink" xfId="480" builtinId="8" hidden="1"/>
    <cellStyle name="Hyperlink" xfId="482" builtinId="8" hidden="1"/>
    <cellStyle name="Hyperlink" xfId="484" builtinId="8" hidden="1"/>
    <cellStyle name="Hyperlink" xfId="486" builtinId="8" hidden="1"/>
    <cellStyle name="Hyperlink" xfId="488" builtinId="8" hidden="1"/>
    <cellStyle name="Hyperlink" xfId="490" builtinId="8" hidden="1"/>
    <cellStyle name="Hyperlink" xfId="492" builtinId="8" hidden="1"/>
    <cellStyle name="Hyperlink" xfId="494" builtinId="8" hidden="1"/>
    <cellStyle name="Hyperlink" xfId="496" builtinId="8" hidden="1"/>
    <cellStyle name="Hyperlink" xfId="498" builtinId="8" hidden="1"/>
    <cellStyle name="Hyperlink" xfId="500" builtinId="8" hidden="1"/>
    <cellStyle name="Hyperlink" xfId="502" builtinId="8" hidden="1"/>
    <cellStyle name="Hyperlink" xfId="504" builtinId="8" hidden="1"/>
    <cellStyle name="Hyperlink" xfId="506" builtinId="8" hidden="1"/>
    <cellStyle name="Hyperlink" xfId="508" builtinId="8" hidden="1"/>
    <cellStyle name="Hyperlink" xfId="510" builtinId="8" hidden="1"/>
    <cellStyle name="Hyperlink" xfId="512" builtinId="8" hidden="1"/>
    <cellStyle name="Hyperlink" xfId="514" builtinId="8" hidden="1"/>
    <cellStyle name="Hyperlink" xfId="516" builtinId="8" hidden="1"/>
    <cellStyle name="Hyperlink" xfId="518" builtinId="8" hidden="1"/>
    <cellStyle name="Hyperlink" xfId="520" builtinId="8" hidden="1"/>
    <cellStyle name="Hyperlink" xfId="522" builtinId="8" hidden="1"/>
    <cellStyle name="Hyperlink" xfId="524" builtinId="8" hidden="1"/>
    <cellStyle name="Hyperlink" xfId="526" builtinId="8" hidden="1"/>
    <cellStyle name="Hyperlink" xfId="528" builtinId="8" hidden="1"/>
    <cellStyle name="Hyperlink" xfId="530" builtinId="8" hidden="1"/>
    <cellStyle name="Hyperlink" xfId="532" builtinId="8" hidden="1"/>
    <cellStyle name="Hyperlink" xfId="534" builtinId="8" hidden="1"/>
    <cellStyle name="Hyperlink" xfId="536" builtinId="8" hidden="1"/>
    <cellStyle name="Hyperlink" xfId="538" builtinId="8" hidden="1"/>
    <cellStyle name="Hyperlink" xfId="540" builtinId="8" hidden="1"/>
    <cellStyle name="Hyperlink" xfId="542" builtinId="8" hidden="1"/>
    <cellStyle name="Hyperlink" xfId="544" builtinId="8" hidden="1"/>
    <cellStyle name="Hyperlink" xfId="546" builtinId="8" hidden="1"/>
    <cellStyle name="Hyperlink" xfId="548" builtinId="8" hidden="1"/>
    <cellStyle name="Hyperlink" xfId="550" builtinId="8" hidden="1"/>
    <cellStyle name="Hyperlink" xfId="552" builtinId="8" hidden="1"/>
    <cellStyle name="Hyperlink" xfId="554" builtinId="8" hidden="1"/>
    <cellStyle name="Hyperlink" xfId="556" builtinId="8" hidden="1"/>
    <cellStyle name="Hyperlink" xfId="558" builtinId="8" hidden="1"/>
    <cellStyle name="Hyperlink" xfId="560" builtinId="8" hidden="1"/>
    <cellStyle name="Hyperlink" xfId="562" builtinId="8" hidden="1"/>
    <cellStyle name="Hyperlink" xfId="564" builtinId="8" hidden="1"/>
    <cellStyle name="Hyperlink" xfId="566" builtinId="8" hidden="1"/>
    <cellStyle name="Hyperlink" xfId="568" builtinId="8" hidden="1"/>
    <cellStyle name="Hyperlink" xfId="570" builtinId="8" hidden="1"/>
    <cellStyle name="Hyperlink" xfId="572" builtinId="8" hidden="1"/>
    <cellStyle name="Hyperlink" xfId="574" builtinId="8" hidden="1"/>
    <cellStyle name="Hyperlink" xfId="576" builtinId="8" hidden="1"/>
    <cellStyle name="Hyperlink" xfId="578" builtinId="8" hidden="1"/>
    <cellStyle name="Hyperlink" xfId="580" builtinId="8" hidden="1"/>
    <cellStyle name="Hyperlink" xfId="582" builtinId="8" hidden="1"/>
    <cellStyle name="Hyperlink" xfId="584" builtinId="8" hidden="1"/>
    <cellStyle name="Hyperlink" xfId="586" builtinId="8" hidden="1"/>
    <cellStyle name="Hyperlink" xfId="588" builtinId="8" hidden="1"/>
    <cellStyle name="Hyperlink" xfId="590" builtinId="8" hidden="1"/>
    <cellStyle name="Hyperlink" xfId="592" builtinId="8" hidden="1"/>
    <cellStyle name="Hyperlink" xfId="594" builtinId="8" hidden="1"/>
    <cellStyle name="Hyperlink" xfId="596" builtinId="8" hidden="1"/>
    <cellStyle name="Hyperlink" xfId="598" builtinId="8" hidden="1"/>
    <cellStyle name="Hyperlink" xfId="600" builtinId="8" hidden="1"/>
    <cellStyle name="Hyperlink" xfId="602" builtinId="8" hidden="1"/>
    <cellStyle name="Hyperlink" xfId="604" builtinId="8" hidden="1"/>
    <cellStyle name="Hyperlink" xfId="606" builtinId="8" hidden="1"/>
    <cellStyle name="Hyperlink" xfId="608" builtinId="8" hidden="1"/>
    <cellStyle name="Hyperlink" xfId="610" builtinId="8" hidden="1"/>
    <cellStyle name="Hyperlink" xfId="612" builtinId="8" hidden="1"/>
    <cellStyle name="Hyperlink" xfId="614" builtinId="8" hidden="1"/>
    <cellStyle name="Hyperlink" xfId="616" builtinId="8" hidden="1"/>
    <cellStyle name="Hyperlink" xfId="618" builtinId="8" hidden="1"/>
    <cellStyle name="Hyperlink" xfId="620" builtinId="8" hidden="1"/>
    <cellStyle name="Hyperlink" xfId="622" builtinId="8" hidden="1"/>
    <cellStyle name="Hyperlink" xfId="624" builtinId="8" hidden="1"/>
    <cellStyle name="Hyperlink" xfId="626" builtinId="8" hidden="1"/>
    <cellStyle name="Hyperlink" xfId="628" builtinId="8" hidden="1"/>
    <cellStyle name="Hyperlink" xfId="630" builtinId="8" hidden="1"/>
    <cellStyle name="Hyperlink" xfId="632" builtinId="8" hidden="1"/>
    <cellStyle name="Hyperlink" xfId="634" builtinId="8" hidden="1"/>
    <cellStyle name="Hyperlink" xfId="636" builtinId="8" hidden="1"/>
    <cellStyle name="Hyperlink" xfId="638" builtinId="8" hidden="1"/>
    <cellStyle name="Hyperlink" xfId="640" builtinId="8" hidden="1"/>
    <cellStyle name="Hyperlink" xfId="642" builtinId="8" hidden="1"/>
    <cellStyle name="Hyperlink" xfId="644" builtinId="8" hidden="1"/>
    <cellStyle name="Hyperlink" xfId="646" builtinId="8" hidden="1"/>
    <cellStyle name="Hyperlink" xfId="648" builtinId="8" hidden="1"/>
    <cellStyle name="Hyperlink" xfId="650" builtinId="8" hidden="1"/>
    <cellStyle name="Hyperlink" xfId="652" builtinId="8" hidden="1"/>
    <cellStyle name="Hyperlink" xfId="654" builtinId="8" hidden="1"/>
    <cellStyle name="Hyperlink" xfId="656" builtinId="8" hidden="1"/>
    <cellStyle name="Hyperlink" xfId="658" builtinId="8" hidden="1"/>
    <cellStyle name="Hyperlink" xfId="660" builtinId="8" hidden="1"/>
    <cellStyle name="Hyperlink" xfId="662" builtinId="8" hidden="1"/>
    <cellStyle name="Hyperlink" xfId="664" builtinId="8" hidden="1"/>
    <cellStyle name="Hyperlink" xfId="666" builtinId="8" hidden="1"/>
    <cellStyle name="Hyperlink" xfId="668" builtinId="8" hidden="1"/>
    <cellStyle name="Hyperlink" xfId="670" builtinId="8" hidden="1"/>
    <cellStyle name="Hyperlink" xfId="672" builtinId="8" hidden="1"/>
    <cellStyle name="Hyperlink" xfId="674" builtinId="8" hidden="1"/>
    <cellStyle name="Hyperlink" xfId="676" builtinId="8" hidden="1"/>
    <cellStyle name="Hyperlink" xfId="678" builtinId="8" hidden="1"/>
    <cellStyle name="Hyperlink" xfId="680" builtinId="8" hidden="1"/>
    <cellStyle name="Hyperlink" xfId="682" builtinId="8" hidden="1"/>
    <cellStyle name="Hyperlink" xfId="684" builtinId="8" hidden="1"/>
    <cellStyle name="Hyperlink" xfId="686" builtinId="8" hidden="1"/>
    <cellStyle name="Hyperlink" xfId="688" builtinId="8" hidden="1"/>
    <cellStyle name="Hyperlink" xfId="690" builtinId="8" hidden="1"/>
    <cellStyle name="Hyperlink" xfId="692" builtinId="8" hidden="1"/>
    <cellStyle name="Hyperlink" xfId="694" builtinId="8" hidden="1"/>
    <cellStyle name="Hyperlink" xfId="696" builtinId="8" hidden="1"/>
    <cellStyle name="Hyperlink" xfId="698" builtinId="8" hidden="1"/>
    <cellStyle name="Hyperlink" xfId="700" builtinId="8" hidden="1"/>
    <cellStyle name="Hyperlink" xfId="702" builtinId="8" hidden="1"/>
    <cellStyle name="Hyperlink" xfId="704" builtinId="8" hidden="1"/>
    <cellStyle name="Hyperlink" xfId="706" builtinId="8" hidden="1"/>
    <cellStyle name="Hyperlink" xfId="708" builtinId="8" hidden="1"/>
    <cellStyle name="Hyperlink" xfId="710" builtinId="8" hidden="1"/>
    <cellStyle name="Hyperlink" xfId="712" builtinId="8" hidden="1"/>
    <cellStyle name="Hyperlink" xfId="714" builtinId="8" hidden="1"/>
    <cellStyle name="Hyperlink" xfId="716" builtinId="8" hidden="1"/>
    <cellStyle name="Hyperlink" xfId="718" builtinId="8" hidden="1"/>
    <cellStyle name="Hyperlink" xfId="720" builtinId="8" hidden="1"/>
    <cellStyle name="Hyperlink" xfId="722" builtinId="8" hidden="1"/>
    <cellStyle name="Hyperlink" xfId="724" builtinId="8" hidden="1"/>
    <cellStyle name="Hyperlink" xfId="726" builtinId="8" hidden="1"/>
    <cellStyle name="Hyperlink" xfId="728" builtinId="8" hidden="1"/>
    <cellStyle name="Hyperlink" xfId="730" builtinId="8" hidden="1"/>
    <cellStyle name="Hyperlink" xfId="732" builtinId="8" hidden="1"/>
    <cellStyle name="Hyperlink" xfId="734" builtinId="8" hidden="1"/>
    <cellStyle name="Hyperlink" xfId="736" builtinId="8" hidden="1"/>
    <cellStyle name="Hyperlink" xfId="738" builtinId="8" hidden="1"/>
    <cellStyle name="Hyperlink" xfId="740" builtinId="8" hidden="1"/>
    <cellStyle name="Hyperlink" xfId="742" builtinId="8" hidden="1"/>
    <cellStyle name="Hyperlink" xfId="744" builtinId="8" hidden="1"/>
    <cellStyle name="Hyperlink" xfId="746" builtinId="8" hidden="1"/>
    <cellStyle name="Hyperlink" xfId="748" builtinId="8" hidden="1"/>
    <cellStyle name="Hyperlink" xfId="750" builtinId="8" hidden="1"/>
    <cellStyle name="Hyperlink" xfId="752" builtinId="8" hidden="1"/>
    <cellStyle name="Hyperlink" xfId="754" builtinId="8" hidden="1"/>
    <cellStyle name="Hyperlink" xfId="756" builtinId="8" hidden="1"/>
    <cellStyle name="Hyperlink" xfId="758" builtinId="8" hidden="1"/>
    <cellStyle name="Hyperlink" xfId="760" builtinId="8" hidden="1"/>
    <cellStyle name="Hyperlink" xfId="762" builtinId="8" hidden="1"/>
    <cellStyle name="Hyperlink" xfId="764" builtinId="8" hidden="1"/>
    <cellStyle name="Hyperlink" xfId="766" builtinId="8" hidden="1"/>
    <cellStyle name="Hyperlink" xfId="768" builtinId="8" hidden="1"/>
    <cellStyle name="Hyperlink" xfId="770" builtinId="8" hidden="1"/>
    <cellStyle name="Hyperlink" xfId="772" builtinId="8" hidden="1"/>
    <cellStyle name="Hyperlink" xfId="774" builtinId="8" hidden="1"/>
    <cellStyle name="Hyperlink" xfId="776" builtinId="8" hidden="1"/>
    <cellStyle name="Hyperlink" xfId="778" builtinId="8" hidden="1"/>
    <cellStyle name="Hyperlink" xfId="780" builtinId="8" hidden="1"/>
    <cellStyle name="Hyperlink" xfId="782" builtinId="8" hidden="1"/>
    <cellStyle name="Hyperlink" xfId="784" builtinId="8" hidden="1"/>
    <cellStyle name="Hyperlink" xfId="786" builtinId="8" hidden="1"/>
    <cellStyle name="Hyperlink" xfId="788" builtinId="8" hidden="1"/>
    <cellStyle name="Hyperlink" xfId="790" builtinId="8" hidden="1"/>
    <cellStyle name="Hyperlink" xfId="792" builtinId="8" hidden="1"/>
    <cellStyle name="Hyperlink" xfId="794" builtinId="8" hidden="1"/>
    <cellStyle name="Hyperlink" xfId="796" builtinId="8" hidden="1"/>
    <cellStyle name="Hyperlink" xfId="798" builtinId="8" hidden="1"/>
    <cellStyle name="Hyperlink" xfId="800" builtinId="8" hidden="1"/>
    <cellStyle name="Hyperlink" xfId="802" builtinId="8" hidden="1"/>
    <cellStyle name="Hyperlink" xfId="804" builtinId="8" hidden="1"/>
    <cellStyle name="Hyperlink" xfId="806" builtinId="8" hidden="1"/>
    <cellStyle name="Hyperlink" xfId="808" builtinId="8" hidden="1"/>
    <cellStyle name="Hyperlink" xfId="810" builtinId="8" hidden="1"/>
    <cellStyle name="Hyperlink" xfId="812" builtinId="8" hidden="1"/>
    <cellStyle name="Hyperlink" xfId="814" builtinId="8" hidden="1"/>
    <cellStyle name="Hyperlink" xfId="816" builtinId="8" hidden="1"/>
    <cellStyle name="Hyperlink" xfId="818" builtinId="8" hidden="1"/>
    <cellStyle name="Hyperlink" xfId="820" builtinId="8" hidden="1"/>
    <cellStyle name="Hyperlink" xfId="822" builtinId="8" hidden="1"/>
    <cellStyle name="Hyperlink" xfId="824" builtinId="8" hidden="1"/>
    <cellStyle name="Hyperlink" xfId="826" builtinId="8" hidden="1"/>
    <cellStyle name="Hyperlink" xfId="828" builtinId="8" hidden="1"/>
    <cellStyle name="Hyperlink" xfId="830" builtinId="8" hidden="1"/>
    <cellStyle name="Hyperlink" xfId="832" builtinId="8" hidden="1"/>
    <cellStyle name="Hyperlink" xfId="834" builtinId="8" hidden="1"/>
    <cellStyle name="Hyperlink" xfId="836" builtinId="8" hidden="1"/>
    <cellStyle name="Hyperlink" xfId="838" builtinId="8" hidden="1"/>
    <cellStyle name="Hyperlink" xfId="840" builtinId="8" hidden="1"/>
    <cellStyle name="Hyperlink" xfId="842" builtinId="8" hidden="1"/>
    <cellStyle name="Hyperlink" xfId="844" builtinId="8" hidden="1"/>
    <cellStyle name="Hyperlink" xfId="846" builtinId="8" hidden="1"/>
    <cellStyle name="Hyperlink" xfId="848" builtinId="8" hidden="1"/>
    <cellStyle name="Hyperlink" xfId="850" builtinId="8" hidden="1"/>
    <cellStyle name="Hyperlink" xfId="852" builtinId="8" hidden="1"/>
    <cellStyle name="Hyperlink" xfId="854" builtinId="8" hidden="1"/>
    <cellStyle name="Hyperlink" xfId="856" builtinId="8" hidden="1"/>
    <cellStyle name="Hyperlink" xfId="858" builtinId="8" hidden="1"/>
    <cellStyle name="Hyperlink" xfId="860" builtinId="8" hidden="1"/>
    <cellStyle name="Hyperlink" xfId="862" builtinId="8" hidden="1"/>
    <cellStyle name="Hyperlink" xfId="864" builtinId="8" hidden="1"/>
    <cellStyle name="Hyperlink" xfId="866" builtinId="8" hidden="1"/>
    <cellStyle name="Hyperlink" xfId="868" builtinId="8" hidden="1"/>
    <cellStyle name="Hyperlink" xfId="870" builtinId="8" hidden="1"/>
    <cellStyle name="Hyperlink" xfId="872" builtinId="8" hidden="1"/>
    <cellStyle name="Hyperlink" xfId="874" builtinId="8" hidden="1"/>
    <cellStyle name="Hyperlink" xfId="876" builtinId="8" hidden="1"/>
    <cellStyle name="Hyperlink" xfId="878" builtinId="8" hidden="1"/>
    <cellStyle name="Hyperlink" xfId="880" builtinId="8" hidden="1"/>
    <cellStyle name="Hyperlink" xfId="882" builtinId="8" hidden="1"/>
    <cellStyle name="Hyperlink" xfId="884" builtinId="8" hidden="1"/>
    <cellStyle name="Hyperlink" xfId="886" builtinId="8" hidden="1"/>
    <cellStyle name="Hyperlink" xfId="888" builtinId="8" hidden="1"/>
    <cellStyle name="Hyperlink" xfId="890" builtinId="8" hidden="1"/>
    <cellStyle name="Hyperlink" xfId="892" builtinId="8" hidden="1"/>
    <cellStyle name="Hyperlink" xfId="894" builtinId="8" hidden="1"/>
    <cellStyle name="Hyperlink" xfId="896" builtinId="8" hidden="1"/>
    <cellStyle name="Hyperlink" xfId="898" builtinId="8" hidden="1"/>
    <cellStyle name="Hyperlink" xfId="900" builtinId="8" hidden="1"/>
    <cellStyle name="Hyperlink" xfId="902" builtinId="8" hidden="1"/>
    <cellStyle name="Hyperlink" xfId="904" builtinId="8" hidden="1"/>
    <cellStyle name="Hyperlink" xfId="906" builtinId="8" hidden="1"/>
    <cellStyle name="Hyperlink" xfId="908" builtinId="8" hidden="1"/>
    <cellStyle name="Hyperlink" xfId="910" builtinId="8" hidden="1"/>
    <cellStyle name="Hyperlink" xfId="912" builtinId="8" hidden="1"/>
    <cellStyle name="Hyperlink" xfId="914" builtinId="8" hidden="1"/>
    <cellStyle name="Hyperlink" xfId="916" builtinId="8" hidden="1"/>
    <cellStyle name="Hyperlink" xfId="918" builtinId="8" hidden="1"/>
    <cellStyle name="Hyperlink" xfId="920" builtinId="8" hidden="1"/>
    <cellStyle name="Hyperlink" xfId="922" builtinId="8" hidden="1"/>
    <cellStyle name="Hyperlink" xfId="924" builtinId="8" hidden="1"/>
    <cellStyle name="Hyperlink" xfId="926" builtinId="8" hidden="1"/>
    <cellStyle name="Hyperlink" xfId="928" builtinId="8" hidden="1"/>
    <cellStyle name="Hyperlink" xfId="930" builtinId="8" hidden="1"/>
    <cellStyle name="Hyperlink" xfId="932" builtinId="8" hidden="1"/>
    <cellStyle name="Hyperlink" xfId="934" builtinId="8" hidden="1"/>
    <cellStyle name="Hyperlink" xfId="936" builtinId="8" hidden="1"/>
    <cellStyle name="Hyperlink" xfId="938" builtinId="8" hidden="1"/>
    <cellStyle name="Hyperlink" xfId="940" builtinId="8" hidden="1"/>
    <cellStyle name="Hyperlink" xfId="942" builtinId="8" hidden="1"/>
    <cellStyle name="Hyperlink" xfId="944" builtinId="8" hidden="1"/>
    <cellStyle name="Hyperlink" xfId="946" builtinId="8" hidden="1"/>
    <cellStyle name="Hyperlink" xfId="948" builtinId="8" hidden="1"/>
    <cellStyle name="Hyperlink" xfId="950" builtinId="8" hidden="1"/>
    <cellStyle name="Hyperlink" xfId="952" builtinId="8" hidden="1"/>
    <cellStyle name="Hyperlink" xfId="954" builtinId="8" hidden="1"/>
    <cellStyle name="Hyperlink" xfId="956" builtinId="8" hidden="1"/>
    <cellStyle name="Hyperlink" xfId="958" builtinId="8" hidden="1"/>
    <cellStyle name="Hyperlink" xfId="960" builtinId="8" hidden="1"/>
    <cellStyle name="Hyperlink" xfId="962" builtinId="8" hidden="1"/>
    <cellStyle name="Hyperlink" xfId="964" builtinId="8" hidden="1"/>
    <cellStyle name="Hyperlink" xfId="966" builtinId="8" hidden="1"/>
    <cellStyle name="Hyperlink" xfId="968" builtinId="8" hidden="1"/>
    <cellStyle name="Hyperlink" xfId="970" builtinId="8" hidden="1"/>
    <cellStyle name="Hyperlink" xfId="972" builtinId="8" hidden="1"/>
    <cellStyle name="Hyperlink" xfId="974" builtinId="8" hidden="1"/>
    <cellStyle name="Hyperlink" xfId="976" builtinId="8" hidden="1"/>
    <cellStyle name="Hyperlink" xfId="978" builtinId="8" hidden="1"/>
    <cellStyle name="Hyperlink" xfId="980" builtinId="8" hidden="1"/>
    <cellStyle name="Hyperlink" xfId="982" builtinId="8" hidden="1"/>
    <cellStyle name="Hyperlink" xfId="984" builtinId="8" hidden="1"/>
    <cellStyle name="Hyperlink" xfId="986" builtinId="8" hidden="1"/>
    <cellStyle name="Hyperlink" xfId="988" builtinId="8" hidden="1"/>
    <cellStyle name="Hyperlink" xfId="990" builtinId="8" hidden="1"/>
    <cellStyle name="Hyperlink" xfId="992" builtinId="8" hidden="1"/>
    <cellStyle name="Hyperlink" xfId="994" builtinId="8" hidden="1"/>
    <cellStyle name="Hyperlink" xfId="996" builtinId="8" hidden="1"/>
    <cellStyle name="Hyperlink" xfId="998" builtinId="8" hidden="1"/>
    <cellStyle name="Hyperlink" xfId="1000" builtinId="8" hidden="1"/>
    <cellStyle name="Hyperlink" xfId="1002" builtinId="8" hidden="1"/>
    <cellStyle name="Hyperlink" xfId="1004" builtinId="8" hidden="1"/>
    <cellStyle name="Hyperlink" xfId="1006" builtinId="8" hidden="1"/>
    <cellStyle name="Hyperlink" xfId="1008" builtinId="8" hidden="1"/>
    <cellStyle name="Hyperlink" xfId="1010" builtinId="8" hidden="1"/>
    <cellStyle name="Hyperlink" xfId="1012" builtinId="8" hidden="1"/>
    <cellStyle name="Hyperlink" xfId="1014" builtinId="8" hidden="1"/>
    <cellStyle name="Hyperlink" xfId="1016" builtinId="8" hidden="1"/>
    <cellStyle name="Hyperlink" xfId="1018" builtinId="8" hidden="1"/>
    <cellStyle name="Hyperlink" xfId="1020" builtinId="8" hidden="1"/>
    <cellStyle name="Hyperlink" xfId="1022" builtinId="8" hidden="1"/>
    <cellStyle name="Hyperlink" xfId="1024" builtinId="8" hidden="1"/>
    <cellStyle name="Hyperlink" xfId="1026" builtinId="8" hidden="1"/>
    <cellStyle name="Hyperlink" xfId="1028" builtinId="8" hidden="1"/>
    <cellStyle name="Hyperlink" xfId="1030" builtinId="8" hidden="1"/>
    <cellStyle name="Hyperlink" xfId="1032" builtinId="8" hidden="1"/>
    <cellStyle name="Hyperlink" xfId="1034" builtinId="8" hidden="1"/>
    <cellStyle name="Hyperlink" xfId="1036" builtinId="8" hidden="1"/>
    <cellStyle name="Hyperlink" xfId="1038" builtinId="8" hidden="1"/>
    <cellStyle name="Hyperlink" xfId="1040" builtinId="8" hidden="1"/>
    <cellStyle name="Hyperlink" xfId="1042" builtinId="8" hidden="1"/>
    <cellStyle name="Hyperlink" xfId="1044" builtinId="8" hidden="1"/>
    <cellStyle name="Hyperlink" xfId="1046" builtinId="8" hidden="1"/>
    <cellStyle name="Hyperlink" xfId="1048" builtinId="8" hidden="1"/>
    <cellStyle name="Hyperlink" xfId="1050" builtinId="8" hidden="1"/>
    <cellStyle name="Hyperlink" xfId="1052" builtinId="8" hidden="1"/>
    <cellStyle name="Hyperlink" xfId="1054" builtinId="8" hidden="1"/>
    <cellStyle name="Hyperlink" xfId="1056" builtinId="8" hidden="1"/>
    <cellStyle name="Hyperlink" xfId="1058" builtinId="8" hidden="1"/>
    <cellStyle name="Hyperlink" xfId="1060" builtinId="8" hidden="1"/>
    <cellStyle name="Hyperlink" xfId="1062" builtinId="8" hidden="1"/>
    <cellStyle name="Hyperlink" xfId="1064" builtinId="8" hidden="1"/>
    <cellStyle name="Hyperlink" xfId="1066" builtinId="8" hidden="1"/>
    <cellStyle name="Hyperlink" xfId="1068" builtinId="8" hidden="1"/>
    <cellStyle name="Hyperlink" xfId="1070" builtinId="8" hidden="1"/>
    <cellStyle name="Hyperlink" xfId="1072" builtinId="8" hidden="1"/>
    <cellStyle name="Hyperlink" xfId="1074" builtinId="8" hidden="1"/>
    <cellStyle name="Hyperlink" xfId="1076" builtinId="8" hidden="1"/>
    <cellStyle name="Hyperlink" xfId="1078" builtinId="8" hidden="1"/>
    <cellStyle name="Hyperlink" xfId="1080" builtinId="8" hidden="1"/>
    <cellStyle name="Hyperlink" xfId="1082" builtinId="8" hidden="1"/>
    <cellStyle name="Hyperlink" xfId="1084" builtinId="8" hidden="1"/>
    <cellStyle name="Hyperlink" xfId="1086" builtinId="8" hidden="1"/>
    <cellStyle name="Hyperlink" xfId="1088" builtinId="8" hidden="1"/>
    <cellStyle name="Hyperlink" xfId="1090" builtinId="8" hidden="1"/>
    <cellStyle name="Hyperlink" xfId="1092" builtinId="8" hidden="1"/>
    <cellStyle name="Hyperlink" xfId="1094" builtinId="8" hidden="1"/>
    <cellStyle name="Hyperlink" xfId="1096" builtinId="8" hidden="1"/>
    <cellStyle name="Hyperlink" xfId="1098" builtinId="8" hidden="1"/>
    <cellStyle name="Hyperlink" xfId="1100" builtinId="8" hidden="1"/>
    <cellStyle name="Hyperlink" xfId="1102" builtinId="8" hidden="1"/>
    <cellStyle name="Hyperlink" xfId="1104" builtinId="8" hidden="1"/>
    <cellStyle name="Hyperlink" xfId="1106" builtinId="8" hidden="1"/>
    <cellStyle name="Hyperlink" xfId="1108" builtinId="8" hidden="1"/>
    <cellStyle name="Hyperlink" xfId="1110" builtinId="8" hidden="1"/>
    <cellStyle name="Hyperlink" xfId="1112" builtinId="8" hidden="1"/>
    <cellStyle name="Hyperlink" xfId="1114" builtinId="8" hidden="1"/>
    <cellStyle name="Hyperlink" xfId="1116" builtinId="8" hidden="1"/>
    <cellStyle name="Hyperlink" xfId="1118" builtinId="8" hidden="1"/>
    <cellStyle name="Hyperlink" xfId="1120" builtinId="8" hidden="1"/>
    <cellStyle name="Hyperlink" xfId="1122" builtinId="8" hidden="1"/>
    <cellStyle name="Hyperlink" xfId="1124" builtinId="8" hidden="1"/>
    <cellStyle name="Hyperlink" xfId="1126" builtinId="8" hidden="1"/>
    <cellStyle name="Hyperlink" xfId="1128" builtinId="8" hidden="1"/>
    <cellStyle name="Hyperlink" xfId="1130" builtinId="8" hidden="1"/>
    <cellStyle name="Hyperlink" xfId="1132" builtinId="8" hidden="1"/>
    <cellStyle name="Hyperlink" xfId="1134" builtinId="8" hidden="1"/>
    <cellStyle name="Hyperlink" xfId="1136" builtinId="8" hidden="1"/>
    <cellStyle name="Hyperlink" xfId="1138" builtinId="8" hidden="1"/>
    <cellStyle name="Hyperlink" xfId="1140" builtinId="8" hidden="1"/>
    <cellStyle name="Hyperlink" xfId="1142" builtinId="8" hidden="1"/>
    <cellStyle name="Hyperlink" xfId="1144" builtinId="8" hidden="1"/>
    <cellStyle name="Hyperlink" xfId="1146" builtinId="8" hidden="1"/>
    <cellStyle name="Hyperlink" xfId="1148" builtinId="8" hidden="1"/>
    <cellStyle name="Hyperlink" xfId="1150" builtinId="8" hidden="1"/>
    <cellStyle name="Hyperlink" xfId="1152" builtinId="8" hidden="1"/>
    <cellStyle name="Hyperlink" xfId="1154" builtinId="8" hidden="1"/>
    <cellStyle name="Hyperlink" xfId="1156" builtinId="8" hidden="1"/>
    <cellStyle name="Hyperlink" xfId="1158" builtinId="8" hidden="1"/>
    <cellStyle name="Hyperlink" xfId="1160" builtinId="8" hidden="1"/>
    <cellStyle name="Hyperlink" xfId="1162" builtinId="8" hidden="1"/>
    <cellStyle name="Hyperlink" xfId="1164" builtinId="8" hidden="1"/>
    <cellStyle name="Hyperlink" xfId="1166" builtinId="8" hidden="1"/>
    <cellStyle name="Hyperlink" xfId="1168" builtinId="8" hidden="1"/>
    <cellStyle name="Hyperlink" xfId="1170" builtinId="8" hidden="1"/>
    <cellStyle name="Hyperlink" xfId="1172" builtinId="8" hidden="1"/>
    <cellStyle name="Hyperlink" xfId="1174" builtinId="8" hidden="1"/>
    <cellStyle name="Hyperlink" xfId="1176" builtinId="8" hidden="1"/>
    <cellStyle name="Hyperlink" xfId="1178" builtinId="8" hidden="1"/>
    <cellStyle name="Hyperlink" xfId="1180" builtinId="8" hidden="1"/>
    <cellStyle name="Hyperlink" xfId="1182" builtinId="8" hidden="1"/>
    <cellStyle name="Hyperlink" xfId="1184" builtinId="8" hidden="1"/>
    <cellStyle name="Hyperlink" xfId="1186" builtinId="8" hidden="1"/>
    <cellStyle name="Hyperlink" xfId="1188" builtinId="8" hidden="1"/>
    <cellStyle name="Hyperlink" xfId="1190" builtinId="8" hidden="1"/>
    <cellStyle name="Hyperlink" xfId="1192" builtinId="8" hidden="1"/>
    <cellStyle name="Hyperlink" xfId="1194" builtinId="8" hidden="1"/>
    <cellStyle name="Hyperlink" xfId="1196" builtinId="8" hidden="1"/>
    <cellStyle name="Hyperlink" xfId="1198" builtinId="8" hidden="1"/>
    <cellStyle name="Hyperlink" xfId="1200" builtinId="8" hidden="1"/>
    <cellStyle name="Hyperlink" xfId="1202" builtinId="8" hidden="1"/>
    <cellStyle name="Hyperlink" xfId="1204" builtinId="8" hidden="1"/>
    <cellStyle name="Hyperlink" xfId="1206" builtinId="8" hidden="1"/>
    <cellStyle name="Hyperlink" xfId="1208" builtinId="8" hidden="1"/>
    <cellStyle name="Hyperlink" xfId="1210" builtinId="8" hidden="1"/>
    <cellStyle name="Hyperlink" xfId="1212" builtinId="8" hidden="1"/>
    <cellStyle name="Hyperlink" xfId="1214" builtinId="8" hidden="1"/>
    <cellStyle name="Hyperlink" xfId="1216" builtinId="8" hidden="1"/>
    <cellStyle name="Hyperlink" xfId="1218" builtinId="8" hidden="1"/>
    <cellStyle name="Hyperlink" xfId="1220" builtinId="8" hidden="1"/>
    <cellStyle name="Hyperlink" xfId="1222" builtinId="8" hidden="1"/>
    <cellStyle name="Hyperlink" xfId="1224" builtinId="8" hidden="1"/>
    <cellStyle name="Hyperlink" xfId="1226" builtinId="8" hidden="1"/>
    <cellStyle name="Hyperlink" xfId="1228" builtinId="8" hidden="1"/>
    <cellStyle name="Hyperlink" xfId="1230" builtinId="8" hidden="1"/>
    <cellStyle name="Hyperlink" xfId="1232" builtinId="8" hidden="1"/>
    <cellStyle name="Hyperlink" xfId="1234" builtinId="8" hidden="1"/>
    <cellStyle name="Hyperlink" xfId="1236" builtinId="8" hidden="1"/>
    <cellStyle name="Hyperlink" xfId="1238" builtinId="8" hidden="1"/>
    <cellStyle name="Hyperlink" xfId="1240" builtinId="8" hidden="1"/>
    <cellStyle name="Hyperlink" xfId="1242" builtinId="8" hidden="1"/>
    <cellStyle name="Hyperlink" xfId="1244" builtinId="8" hidden="1"/>
    <cellStyle name="Hyperlink" xfId="1246" builtinId="8" hidden="1"/>
    <cellStyle name="Hyperlink" xfId="1248" builtinId="8" hidden="1"/>
    <cellStyle name="Hyperlink" xfId="1250" builtinId="8" hidden="1"/>
    <cellStyle name="Hyperlink" xfId="1252" builtinId="8" hidden="1"/>
    <cellStyle name="Hyperlink" xfId="1254" builtinId="8" hidden="1"/>
    <cellStyle name="Hyperlink" xfId="1256" builtinId="8" hidden="1"/>
    <cellStyle name="Hyperlink" xfId="1258" builtinId="8" hidden="1"/>
    <cellStyle name="Hyperlink" xfId="1260" builtinId="8" hidden="1"/>
    <cellStyle name="Hyperlink" xfId="1262" builtinId="8" hidden="1"/>
    <cellStyle name="Hyperlink" xfId="1264" builtinId="8" hidden="1"/>
    <cellStyle name="Hyperlink" xfId="1266" builtinId="8" hidden="1"/>
    <cellStyle name="Hyperlink" xfId="1268" builtinId="8" hidden="1"/>
    <cellStyle name="Hyperlink" xfId="1270" builtinId="8" hidden="1"/>
    <cellStyle name="Hyperlink" xfId="1272" builtinId="8" hidden="1"/>
    <cellStyle name="Hyperlink" xfId="1274" builtinId="8" hidden="1"/>
    <cellStyle name="Hyperlink" xfId="1276" builtinId="8" hidden="1"/>
    <cellStyle name="Hyperlink" xfId="1278" builtinId="8" hidden="1"/>
    <cellStyle name="Hyperlink" xfId="1280" builtinId="8" hidden="1"/>
    <cellStyle name="Hyperlink" xfId="1282" builtinId="8" hidden="1"/>
    <cellStyle name="Hyperlink" xfId="1284" builtinId="8" hidden="1"/>
    <cellStyle name="Hyperlink" xfId="1286" builtinId="8" hidden="1"/>
    <cellStyle name="Hyperlink" xfId="1288" builtinId="8" hidden="1"/>
    <cellStyle name="Hyperlink" xfId="1290" builtinId="8" hidden="1"/>
    <cellStyle name="Hyperlink" xfId="1292" builtinId="8" hidden="1"/>
    <cellStyle name="Hyperlink" xfId="1294" builtinId="8" hidden="1"/>
    <cellStyle name="Hyperlink" xfId="1296" builtinId="8" hidden="1"/>
    <cellStyle name="Hyperlink" xfId="1298" builtinId="8" hidden="1"/>
    <cellStyle name="Hyperlink" xfId="1300" builtinId="8" hidden="1"/>
    <cellStyle name="Hyperlink" xfId="1302" builtinId="8" hidden="1"/>
    <cellStyle name="Hyperlink" xfId="1304" builtinId="8" hidden="1"/>
    <cellStyle name="Hyperlink" xfId="1306" builtinId="8" hidden="1"/>
    <cellStyle name="Hyperlink" xfId="1308" builtinId="8" hidden="1"/>
    <cellStyle name="Hyperlink" xfId="1310" builtinId="8" hidden="1"/>
    <cellStyle name="Hyperlink" xfId="1312" builtinId="8" hidden="1"/>
    <cellStyle name="Hyperlink" xfId="1314" builtinId="8" hidden="1"/>
    <cellStyle name="Hyperlink" xfId="1316" builtinId="8" hidden="1"/>
    <cellStyle name="Hyperlink" xfId="1318" builtinId="8" hidden="1"/>
    <cellStyle name="Hyperlink" xfId="1320" builtinId="8" hidden="1"/>
    <cellStyle name="Hyperlink" xfId="1322" builtinId="8" hidden="1"/>
    <cellStyle name="Hyperlink" xfId="1324" builtinId="8" hidden="1"/>
    <cellStyle name="Hyperlink" xfId="1326" builtinId="8" hidden="1"/>
    <cellStyle name="Hyperlink" xfId="1328" builtinId="8" hidden="1"/>
    <cellStyle name="Hyperlink" xfId="1330" builtinId="8" hidden="1"/>
    <cellStyle name="Hyperlink" xfId="1332" builtinId="8" hidden="1"/>
    <cellStyle name="Hyperlink" xfId="1334" builtinId="8" hidden="1"/>
    <cellStyle name="Hyperlink" xfId="1336" builtinId="8" hidden="1"/>
    <cellStyle name="Hyperlink" xfId="1338" builtinId="8" hidden="1"/>
    <cellStyle name="Hyperlink" xfId="1340" builtinId="8" hidden="1"/>
    <cellStyle name="Hyperlink" xfId="1342" builtinId="8" hidden="1"/>
    <cellStyle name="Hyperlink" xfId="1344" builtinId="8" hidden="1"/>
    <cellStyle name="Hyperlink" xfId="1346" builtinId="8" hidden="1"/>
    <cellStyle name="Hyperlink" xfId="1348" builtinId="8" hidden="1"/>
    <cellStyle name="Hyperlink" xfId="1350" builtinId="8" hidden="1"/>
    <cellStyle name="Hyperlink" xfId="1352" builtinId="8" hidden="1"/>
    <cellStyle name="Hyperlink" xfId="1354" builtinId="8" hidden="1"/>
    <cellStyle name="Hyperlink" xfId="1356" builtinId="8" hidden="1"/>
    <cellStyle name="Hyperlink" xfId="1358" builtinId="8" hidden="1"/>
    <cellStyle name="Hyperlink" xfId="1360" builtinId="8" hidden="1"/>
    <cellStyle name="Hyperlink" xfId="1362" builtinId="8" hidden="1"/>
    <cellStyle name="Hyperlink" xfId="1364" builtinId="8" hidden="1"/>
    <cellStyle name="Hyperlink" xfId="1366" builtinId="8" hidden="1"/>
    <cellStyle name="Hyperlink" xfId="1368" builtinId="8" hidden="1"/>
    <cellStyle name="Hyperlink" xfId="1370" builtinId="8" hidden="1"/>
    <cellStyle name="Hyperlink" xfId="1372" builtinId="8" hidden="1"/>
    <cellStyle name="Hyperlink" xfId="1374" builtinId="8" hidden="1"/>
    <cellStyle name="Hyperlink" xfId="1376" builtinId="8" hidden="1"/>
    <cellStyle name="Hyperlink" xfId="1378" builtinId="8" hidden="1"/>
    <cellStyle name="Hyperlink" xfId="1380" builtinId="8" hidden="1"/>
    <cellStyle name="Hyperlink" xfId="1382" builtinId="8" hidden="1"/>
    <cellStyle name="Hyperlink" xfId="1384" builtinId="8" hidden="1"/>
    <cellStyle name="Hyperlink" xfId="1386" builtinId="8" hidden="1"/>
    <cellStyle name="Hyperlink" xfId="1388" builtinId="8" hidden="1"/>
    <cellStyle name="Hyperlink" xfId="1390" builtinId="8" hidden="1"/>
    <cellStyle name="Hyperlink" xfId="1392" builtinId="8" hidden="1"/>
    <cellStyle name="Hyperlink" xfId="1394" builtinId="8" hidden="1"/>
    <cellStyle name="Hyperlink" xfId="1396" builtinId="8" hidden="1"/>
    <cellStyle name="Hyperlink" xfId="1398" builtinId="8" hidden="1"/>
    <cellStyle name="Hyperlink" xfId="1400" builtinId="8" hidden="1"/>
    <cellStyle name="Hyperlink" xfId="1402" builtinId="8" hidden="1"/>
    <cellStyle name="Hyperlink" xfId="1404" builtinId="8" hidden="1"/>
    <cellStyle name="Hyperlink" xfId="1406" builtinId="8" hidden="1"/>
    <cellStyle name="Hyperlink" xfId="1408" builtinId="8" hidden="1"/>
    <cellStyle name="Hyperlink" xfId="1410" builtinId="8" hidden="1"/>
    <cellStyle name="Hyperlink" xfId="1412" builtinId="8" hidden="1"/>
    <cellStyle name="Hyperlink" xfId="1414" builtinId="8" hidden="1"/>
    <cellStyle name="Hyperlink" xfId="1416" builtinId="8" hidden="1"/>
    <cellStyle name="Hyperlink" xfId="1418" builtinId="8" hidden="1"/>
    <cellStyle name="Hyperlink" xfId="1420" builtinId="8" hidden="1"/>
    <cellStyle name="Hyperlink" xfId="1422" builtinId="8" hidden="1"/>
    <cellStyle name="Hyperlink" xfId="1424" builtinId="8" hidden="1"/>
    <cellStyle name="Hyperlink" xfId="1426" builtinId="8" hidden="1"/>
    <cellStyle name="Hyperlink" xfId="1428" builtinId="8" hidden="1"/>
    <cellStyle name="Hyperlink" xfId="1430" builtinId="8" hidden="1"/>
    <cellStyle name="Hyperlink" xfId="1432" builtinId="8" hidden="1"/>
    <cellStyle name="Hyperlink" xfId="1434" builtinId="8" hidden="1"/>
    <cellStyle name="Hyperlink" xfId="1436" builtinId="8" hidden="1"/>
    <cellStyle name="Hyperlink" xfId="1438" builtinId="8" hidden="1"/>
    <cellStyle name="Hyperlink" xfId="1440" builtinId="8" hidden="1"/>
    <cellStyle name="Hyperlink" xfId="1442" builtinId="8" hidden="1"/>
    <cellStyle name="Hyperlink" xfId="1444" builtinId="8" hidden="1"/>
    <cellStyle name="Hyperlink" xfId="1446" builtinId="8" hidden="1"/>
    <cellStyle name="Hyperlink" xfId="1448" builtinId="8" hidden="1"/>
    <cellStyle name="Hyperlink" xfId="1450" builtinId="8" hidden="1"/>
    <cellStyle name="Hyperlink" xfId="1452" builtinId="8" hidden="1"/>
    <cellStyle name="Hyperlink" xfId="1454" builtinId="8" hidden="1"/>
    <cellStyle name="Hyperlink" xfId="1456" builtinId="8" hidden="1"/>
    <cellStyle name="Hyperlink" xfId="1458" builtinId="8" hidden="1"/>
    <cellStyle name="Hyperlink" xfId="1460" builtinId="8" hidden="1"/>
    <cellStyle name="Hyperlink" xfId="1462" builtinId="8" hidden="1"/>
    <cellStyle name="Hyperlink" xfId="1464" builtinId="8" hidden="1"/>
    <cellStyle name="Hyperlink" xfId="1466" builtinId="8" hidden="1"/>
    <cellStyle name="Hyperlink" xfId="1468" builtinId="8" hidden="1"/>
    <cellStyle name="Hyperlink" xfId="1470" builtinId="8" hidden="1"/>
    <cellStyle name="Hyperlink" xfId="1472" builtinId="8" hidden="1"/>
    <cellStyle name="Hyperlink" xfId="1474" builtinId="8" hidden="1"/>
    <cellStyle name="Hyperlink" xfId="1476" builtinId="8" hidden="1"/>
    <cellStyle name="Hyperlink" xfId="1478" builtinId="8" hidden="1"/>
    <cellStyle name="Hyperlink" xfId="1480" builtinId="8" hidden="1"/>
    <cellStyle name="Hyperlink" xfId="1482" builtinId="8" hidden="1"/>
    <cellStyle name="Hyperlink" xfId="1484" builtinId="8" hidden="1"/>
    <cellStyle name="Hyperlink" xfId="1486" builtinId="8" hidden="1"/>
    <cellStyle name="Hyperlink" xfId="1488" builtinId="8" hidden="1"/>
    <cellStyle name="Hyperlink" xfId="1490" builtinId="8" hidden="1"/>
    <cellStyle name="Hyperlink" xfId="1492" builtinId="8" hidden="1"/>
    <cellStyle name="Hyperlink" xfId="1494" builtinId="8" hidden="1"/>
    <cellStyle name="Hyperlink" xfId="1496" builtinId="8" hidden="1"/>
    <cellStyle name="Hyperlink" xfId="1498" builtinId="8" hidden="1"/>
    <cellStyle name="Hyperlink" xfId="1500" builtinId="8" hidden="1"/>
    <cellStyle name="Hyperlink" xfId="1502" builtinId="8" hidden="1"/>
    <cellStyle name="Hyperlink" xfId="1504" builtinId="8" hidden="1"/>
    <cellStyle name="Hyperlink" xfId="1506" builtinId="8" hidden="1"/>
    <cellStyle name="Hyperlink" xfId="1508" builtinId="8" hidden="1"/>
    <cellStyle name="Hyperlink" xfId="1510" builtinId="8" hidden="1"/>
    <cellStyle name="Hyperlink" xfId="1512" builtinId="8" hidden="1"/>
    <cellStyle name="Hyperlink" xfId="1514" builtinId="8" hidden="1"/>
    <cellStyle name="Hyperlink" xfId="1516" builtinId="8" hidden="1"/>
    <cellStyle name="Hyperlink" xfId="1518" builtinId="8" hidden="1"/>
    <cellStyle name="Hyperlink" xfId="1520" builtinId="8" hidden="1"/>
    <cellStyle name="Hyperlink" xfId="1522" builtinId="8" hidden="1"/>
    <cellStyle name="Hyperlink" xfId="1524" builtinId="8" hidden="1"/>
    <cellStyle name="Hyperlink" xfId="1526" builtinId="8" hidden="1"/>
    <cellStyle name="Hyperlink" xfId="1528" builtinId="8" hidden="1"/>
    <cellStyle name="Hyperlink" xfId="1530" builtinId="8" hidden="1"/>
    <cellStyle name="Hyperlink" xfId="1532" builtinId="8" hidden="1"/>
    <cellStyle name="Hyperlink" xfId="1534" builtinId="8" hidden="1"/>
    <cellStyle name="Hyperlink" xfId="1536" builtinId="8" hidden="1"/>
    <cellStyle name="Hyperlink" xfId="1538" builtinId="8" hidden="1"/>
    <cellStyle name="Hyperlink" xfId="1540" builtinId="8" hidden="1"/>
    <cellStyle name="Hyperlink" xfId="1542" builtinId="8" hidden="1"/>
    <cellStyle name="Hyperlink" xfId="1544" builtinId="8" hidden="1"/>
    <cellStyle name="Hyperlink" xfId="1546" builtinId="8" hidden="1"/>
    <cellStyle name="Hyperlink" xfId="1548" builtinId="8" hidden="1"/>
    <cellStyle name="Hyperlink" xfId="1550" builtinId="8" hidden="1"/>
    <cellStyle name="Hyperlink" xfId="1552" builtinId="8" hidden="1"/>
    <cellStyle name="Hyperlink" xfId="1554" builtinId="8" hidden="1"/>
    <cellStyle name="Hyperlink" xfId="1556" builtinId="8" hidden="1"/>
    <cellStyle name="Hyperlink" xfId="1558" builtinId="8" hidden="1"/>
    <cellStyle name="Hyperlink" xfId="1560" builtinId="8" hidden="1"/>
    <cellStyle name="Hyperlink" xfId="1562" builtinId="8" hidden="1"/>
    <cellStyle name="Hyperlink" xfId="1564" builtinId="8" hidden="1"/>
    <cellStyle name="Hyperlink" xfId="1566" builtinId="8" hidden="1"/>
    <cellStyle name="Hyperlink" xfId="1568" builtinId="8" hidden="1"/>
    <cellStyle name="Hyperlink" xfId="1570" builtinId="8" hidden="1"/>
    <cellStyle name="Hyperlink" xfId="1572" builtinId="8" hidden="1"/>
    <cellStyle name="Hyperlink" xfId="1574" builtinId="8" hidden="1"/>
    <cellStyle name="Hyperlink" xfId="1576" builtinId="8" hidden="1"/>
    <cellStyle name="Hyperlink" xfId="1578" builtinId="8" hidden="1"/>
    <cellStyle name="Hyperlink" xfId="1580" builtinId="8" hidden="1"/>
    <cellStyle name="Hyperlink" xfId="1582" builtinId="8" hidden="1"/>
    <cellStyle name="Hyperlink" xfId="1584" builtinId="8" hidden="1"/>
    <cellStyle name="Hyperlink" xfId="1586" builtinId="8" hidden="1"/>
    <cellStyle name="Hyperlink" xfId="1588" builtinId="8" hidden="1"/>
    <cellStyle name="Hyperlink" xfId="1590" builtinId="8" hidden="1"/>
    <cellStyle name="Hyperlink" xfId="1592" builtinId="8" hidden="1"/>
    <cellStyle name="Hyperlink" xfId="1594" builtinId="8" hidden="1"/>
    <cellStyle name="Hyperlink" xfId="1596" builtinId="8" hidden="1"/>
    <cellStyle name="Hyperlink" xfId="1598" builtinId="8" hidden="1"/>
    <cellStyle name="Hyperlink" xfId="1600" builtinId="8" hidden="1"/>
    <cellStyle name="Hyperlink" xfId="1602" builtinId="8" hidden="1"/>
    <cellStyle name="Hyperlink" xfId="1604" builtinId="8" hidden="1"/>
    <cellStyle name="Hyperlink" xfId="1606" builtinId="8" hidden="1"/>
    <cellStyle name="Hyperlink" xfId="1608" builtinId="8" hidden="1"/>
    <cellStyle name="Hyperlink" xfId="1610" builtinId="8" hidden="1"/>
    <cellStyle name="Hyperlink" xfId="1612" builtinId="8" hidden="1"/>
    <cellStyle name="Hyperlink" xfId="1614" builtinId="8" hidden="1"/>
    <cellStyle name="Hyperlink" xfId="1616" builtinId="8" hidden="1"/>
    <cellStyle name="Hyperlink" xfId="1618" builtinId="8" hidden="1"/>
    <cellStyle name="Hyperlink" xfId="1620" builtinId="8" hidden="1"/>
    <cellStyle name="Hyperlink" xfId="1622" builtinId="8" hidden="1"/>
    <cellStyle name="Hyperlink" xfId="1624" builtinId="8" hidden="1"/>
    <cellStyle name="Hyperlink" xfId="1626" builtinId="8" hidden="1"/>
    <cellStyle name="Hyperlink" xfId="1628" builtinId="8" hidden="1"/>
    <cellStyle name="Hyperlink" xfId="1630" builtinId="8" hidden="1"/>
    <cellStyle name="Hyperlink" xfId="1632" builtinId="8" hidden="1"/>
    <cellStyle name="Hyperlink" xfId="1634" builtinId="8" hidden="1"/>
    <cellStyle name="Hyperlink" xfId="1636" builtinId="8" hidden="1"/>
    <cellStyle name="Hyperlink" xfId="1638" builtinId="8" hidden="1"/>
    <cellStyle name="Hyperlink" xfId="1640" builtinId="8" hidden="1"/>
    <cellStyle name="Hyperlink" xfId="1642" builtinId="8" hidden="1"/>
    <cellStyle name="Hyperlink" xfId="1644" builtinId="8" hidden="1"/>
    <cellStyle name="Hyperlink" xfId="1646" builtinId="8" hidden="1"/>
    <cellStyle name="Hyperlink" xfId="1648" builtinId="8" hidden="1"/>
    <cellStyle name="Hyperlink" xfId="1650" builtinId="8" hidden="1"/>
    <cellStyle name="Hyperlink" xfId="1652" builtinId="8" hidden="1"/>
    <cellStyle name="Hyperlink" xfId="1654" builtinId="8" hidden="1"/>
    <cellStyle name="Hyperlink" xfId="1657" builtinId="8" hidden="1"/>
    <cellStyle name="Hyperlink" xfId="1659" builtinId="8" hidden="1"/>
    <cellStyle name="Hyperlink" xfId="1661" builtinId="8" hidden="1"/>
    <cellStyle name="Hyperlink" xfId="1663" builtinId="8" hidden="1"/>
    <cellStyle name="Hyperlink" xfId="1665" builtinId="8" hidden="1"/>
    <cellStyle name="Hyperlink" xfId="1667" builtinId="8" hidden="1"/>
    <cellStyle name="Hyperlink" xfId="1669" builtinId="8" hidden="1"/>
    <cellStyle name="Hyperlink" xfId="1671" builtinId="8" hidden="1"/>
    <cellStyle name="Hyperlink" xfId="1673" builtinId="8" hidden="1"/>
    <cellStyle name="Hyperlink" xfId="1675" builtinId="8" hidden="1"/>
    <cellStyle name="Hyperlink" xfId="1677" builtinId="8" hidden="1"/>
    <cellStyle name="Hyperlink" xfId="1679" builtinId="8" hidden="1"/>
    <cellStyle name="Hyperlink" xfId="1681" builtinId="8" hidden="1"/>
    <cellStyle name="Hyperlink" xfId="1683" builtinId="8" hidden="1"/>
    <cellStyle name="Hyperlink" xfId="1685" builtinId="8" hidden="1"/>
    <cellStyle name="Hyperlink" xfId="1687" builtinId="8" hidden="1"/>
    <cellStyle name="Hyperlink" xfId="1689" builtinId="8" hidden="1"/>
    <cellStyle name="Hyperlink" xfId="1691" builtinId="8" hidden="1"/>
    <cellStyle name="Hyperlink" xfId="1693" builtinId="8" hidden="1"/>
    <cellStyle name="Hyperlink" xfId="1695" builtinId="8" hidden="1"/>
    <cellStyle name="Hyperlink" xfId="1697" builtinId="8" hidden="1"/>
    <cellStyle name="Hyperlink" xfId="1699" builtinId="8" hidden="1"/>
    <cellStyle name="Hyperlink" xfId="1701" builtinId="8" hidden="1"/>
    <cellStyle name="Hyperlink" xfId="1703" builtinId="8" hidden="1"/>
    <cellStyle name="Hyperlink" xfId="1705" builtinId="8" hidden="1"/>
    <cellStyle name="Hyperlink" xfId="1707" builtinId="8" hidden="1"/>
    <cellStyle name="Hyperlink" xfId="1709" builtinId="8" hidden="1"/>
    <cellStyle name="Hyperlink" xfId="1711" builtinId="8" hidden="1"/>
    <cellStyle name="Hyperlink" xfId="1713" builtinId="8" hidden="1"/>
    <cellStyle name="Hyperlink" xfId="1715" builtinId="8" hidden="1"/>
    <cellStyle name="Hyperlink" xfId="1717" builtinId="8" hidden="1"/>
    <cellStyle name="Hyperlink" xfId="1719" builtinId="8" hidden="1"/>
    <cellStyle name="Hyperlink" xfId="1721" builtinId="8" hidden="1"/>
    <cellStyle name="Hyperlink" xfId="1723" builtinId="8" hidden="1"/>
    <cellStyle name="Hyperlink" xfId="1725" builtinId="8" hidden="1"/>
    <cellStyle name="Hyperlink" xfId="1727" builtinId="8" hidden="1"/>
    <cellStyle name="Hyperlink" xfId="1729" builtinId="8" hidden="1"/>
    <cellStyle name="Hyperlink" xfId="1731" builtinId="8" hidden="1"/>
    <cellStyle name="Hyperlink" xfId="1733" builtinId="8" hidden="1"/>
    <cellStyle name="Hyperlink" xfId="1735" builtinId="8" hidden="1"/>
    <cellStyle name="Hyperlink" xfId="1737" builtinId="8" hidden="1"/>
    <cellStyle name="Hyperlink" xfId="1739" builtinId="8" hidden="1"/>
    <cellStyle name="Hyperlink" xfId="1741" builtinId="8" hidden="1"/>
    <cellStyle name="Hyperlink" xfId="1743" builtinId="8" hidden="1"/>
    <cellStyle name="Hyperlink" xfId="1745" builtinId="8" hidden="1"/>
    <cellStyle name="Hyperlink" xfId="1747" builtinId="8" hidden="1"/>
    <cellStyle name="Hyperlink" xfId="1749" builtinId="8" hidden="1"/>
    <cellStyle name="Hyperlink" xfId="1751" builtinId="8" hidden="1"/>
    <cellStyle name="Hyperlink" xfId="1753" builtinId="8" hidden="1"/>
    <cellStyle name="Hyperlink" xfId="1755" builtinId="8" hidden="1"/>
    <cellStyle name="Hyperlink" xfId="1757" builtinId="8" hidden="1"/>
    <cellStyle name="Hyperlink" xfId="1759" builtinId="8" hidden="1"/>
    <cellStyle name="Hyperlink" xfId="1761" builtinId="8" hidden="1"/>
    <cellStyle name="Hyperlink" xfId="1763" builtinId="8" hidden="1"/>
    <cellStyle name="Hyperlink" xfId="1765" builtinId="8" hidden="1"/>
    <cellStyle name="Hyperlink" xfId="1767" builtinId="8" hidden="1"/>
    <cellStyle name="Hyperlink" xfId="1769" builtinId="8" hidden="1"/>
    <cellStyle name="Hyperlink" xfId="1771" builtinId="8" hidden="1"/>
    <cellStyle name="Hyperlink" xfId="1773" builtinId="8" hidden="1"/>
    <cellStyle name="Hyperlink" xfId="1775" builtinId="8" hidden="1"/>
    <cellStyle name="Hyperlink" xfId="1777" builtinId="8" hidden="1"/>
    <cellStyle name="Hyperlink" xfId="1779" builtinId="8" hidden="1"/>
    <cellStyle name="Hyperlink" xfId="1781" builtinId="8" hidden="1"/>
    <cellStyle name="Hyperlink" xfId="1783" builtinId="8" hidden="1"/>
    <cellStyle name="Hyperlink" xfId="1785" builtinId="8" hidden="1"/>
    <cellStyle name="Hyperlink" xfId="1787" builtinId="8" hidden="1"/>
    <cellStyle name="Hyperlink" xfId="1789" builtinId="8" hidden="1"/>
    <cellStyle name="Hyperlink" xfId="1791" builtinId="8" hidden="1"/>
    <cellStyle name="Hyperlink" xfId="1793" builtinId="8" hidden="1"/>
    <cellStyle name="Hyperlink" xfId="1795" builtinId="8" hidden="1"/>
    <cellStyle name="Hyperlink" xfId="1797" builtinId="8" hidden="1"/>
    <cellStyle name="Hyperlink" xfId="1799" builtinId="8" hidden="1"/>
    <cellStyle name="Hyperlink" xfId="1801" builtinId="8" hidden="1"/>
    <cellStyle name="Hyperlink" xfId="1803" builtinId="8" hidden="1"/>
    <cellStyle name="Hyperlink" xfId="1805" builtinId="8" hidden="1"/>
    <cellStyle name="Hyperlink" xfId="1807" builtinId="8" hidden="1"/>
    <cellStyle name="Hyperlink" xfId="1809" builtinId="8" hidden="1"/>
    <cellStyle name="Hyperlink" xfId="1811" builtinId="8" hidden="1"/>
    <cellStyle name="Hyperlink" xfId="1813" builtinId="8" hidden="1"/>
    <cellStyle name="Hyperlink" xfId="1815" builtinId="8" hidden="1"/>
    <cellStyle name="Hyperlink" xfId="1817" builtinId="8" hidden="1"/>
    <cellStyle name="Hyperlink" xfId="1819" builtinId="8" hidden="1"/>
    <cellStyle name="Hyperlink" xfId="1821" builtinId="8" hidden="1"/>
    <cellStyle name="Hyperlink" xfId="1823" builtinId="8" hidden="1"/>
    <cellStyle name="Hyperlink" xfId="1825" builtinId="8" hidden="1"/>
    <cellStyle name="Hyperlink" xfId="1827" builtinId="8" hidden="1"/>
    <cellStyle name="Hyperlink" xfId="1829" builtinId="8" hidden="1"/>
    <cellStyle name="Hyperlink" xfId="1831" builtinId="8" hidden="1"/>
    <cellStyle name="Hyperlink" xfId="1833" builtinId="8" hidden="1"/>
    <cellStyle name="Hyperlink" xfId="1835" builtinId="8" hidden="1"/>
    <cellStyle name="Hyperlink" xfId="1837" builtinId="8" hidden="1"/>
    <cellStyle name="Hyperlink" xfId="1839" builtinId="8" hidden="1"/>
    <cellStyle name="Hyperlink" xfId="1841" builtinId="8" hidden="1"/>
    <cellStyle name="Hyperlink" xfId="1843" builtinId="8" hidden="1"/>
    <cellStyle name="Hyperlink" xfId="1845" builtinId="8" hidden="1"/>
    <cellStyle name="Hyperlink" xfId="1847" builtinId="8" hidden="1"/>
    <cellStyle name="Hyperlink" xfId="1849" builtinId="8" hidden="1"/>
    <cellStyle name="Hyperlink" xfId="1851" builtinId="8" hidden="1"/>
    <cellStyle name="Hyperlink" xfId="1853" builtinId="8" hidden="1"/>
    <cellStyle name="Hyperlink" xfId="1855" builtinId="8" hidden="1"/>
    <cellStyle name="Hyperlink" xfId="1857" builtinId="8" hidden="1"/>
    <cellStyle name="Hyperlink" xfId="1859" builtinId="8" hidden="1"/>
    <cellStyle name="Hyperlink" xfId="1861" builtinId="8" hidden="1"/>
    <cellStyle name="Hyperlink" xfId="1863" builtinId="8" hidden="1"/>
    <cellStyle name="Hyperlink" xfId="1865" builtinId="8" hidden="1"/>
    <cellStyle name="Hyperlink" xfId="1867" builtinId="8" hidden="1"/>
    <cellStyle name="Hyperlink" xfId="1869" builtinId="8" hidden="1"/>
    <cellStyle name="Hyperlink" xfId="1871" builtinId="8" hidden="1"/>
    <cellStyle name="Hyperlink" xfId="1873" builtinId="8" hidden="1"/>
    <cellStyle name="Hyperlink" xfId="1875" builtinId="8" hidden="1"/>
    <cellStyle name="Hyperlink" xfId="1877" builtinId="8" hidden="1"/>
    <cellStyle name="Hyperlink" xfId="1879" builtinId="8" hidden="1"/>
    <cellStyle name="Hyperlink" xfId="1881" builtinId="8" hidden="1"/>
    <cellStyle name="Hyperlink" xfId="1883" builtinId="8" hidden="1"/>
    <cellStyle name="Hyperlink" xfId="1885" builtinId="8" hidden="1"/>
    <cellStyle name="Hyperlink" xfId="1887" builtinId="8" hidden="1"/>
    <cellStyle name="Hyperlink" xfId="1889" builtinId="8" hidden="1"/>
    <cellStyle name="Hyperlink" xfId="1891" builtinId="8" hidden="1"/>
    <cellStyle name="Hyperlink" xfId="1893" builtinId="8" hidden="1"/>
    <cellStyle name="Hyperlink" xfId="1895" builtinId="8" hidden="1"/>
    <cellStyle name="Hyperlink" xfId="1897" builtinId="8" hidden="1"/>
    <cellStyle name="Hyperlink" xfId="1899" builtinId="8" hidden="1"/>
    <cellStyle name="Hyperlink" xfId="1901" builtinId="8" hidden="1"/>
    <cellStyle name="Hyperlink" xfId="1903" builtinId="8" hidden="1"/>
    <cellStyle name="Hyperlink" xfId="1905" builtinId="8" hidden="1"/>
    <cellStyle name="Hyperlink" xfId="1907" builtinId="8" hidden="1"/>
    <cellStyle name="Hyperlink" xfId="1909" builtinId="8" hidden="1"/>
    <cellStyle name="Hyperlink" xfId="1911" builtinId="8" hidden="1"/>
    <cellStyle name="Hyperlink" xfId="1913" builtinId="8" hidden="1"/>
    <cellStyle name="Hyperlink" xfId="1915" builtinId="8" hidden="1"/>
    <cellStyle name="Hyperlink" xfId="1917" builtinId="8" hidden="1"/>
    <cellStyle name="Hyperlink" xfId="1919" builtinId="8" hidden="1"/>
    <cellStyle name="Hyperlink" xfId="1921" builtinId="8" hidden="1"/>
    <cellStyle name="Hyperlink" xfId="1923" builtinId="8" hidden="1"/>
    <cellStyle name="Hyperlink" xfId="1925" builtinId="8" hidden="1"/>
    <cellStyle name="Hyperlink" xfId="1927" builtinId="8" hidden="1"/>
    <cellStyle name="Hyperlink" xfId="1929" builtinId="8" hidden="1"/>
    <cellStyle name="Hyperlink" xfId="1931" builtinId="8" hidden="1"/>
    <cellStyle name="Hyperlink" xfId="1933" builtinId="8" hidden="1"/>
    <cellStyle name="Hyperlink" xfId="1935" builtinId="8" hidden="1"/>
    <cellStyle name="Hyperlink" xfId="1937" builtinId="8" hidden="1"/>
    <cellStyle name="Hyperlink" xfId="1939" builtinId="8" hidden="1"/>
    <cellStyle name="Hyperlink" xfId="1941" builtinId="8" hidden="1"/>
    <cellStyle name="Hyperlink" xfId="1943" builtinId="8" hidden="1"/>
    <cellStyle name="Hyperlink" xfId="1945" builtinId="8" hidden="1"/>
    <cellStyle name="Hyperlink" xfId="1947" builtinId="8" hidden="1"/>
    <cellStyle name="Hyperlink" xfId="1949" builtinId="8" hidden="1"/>
    <cellStyle name="Hyperlink" xfId="1951" builtinId="8" hidden="1"/>
    <cellStyle name="Hyperlink" xfId="1953" builtinId="8" hidden="1"/>
    <cellStyle name="Hyperlink" xfId="1955" builtinId="8" hidden="1"/>
    <cellStyle name="Hyperlink" xfId="1957" builtinId="8" hidden="1"/>
    <cellStyle name="Hyperlink" xfId="1959" builtinId="8" hidden="1"/>
    <cellStyle name="Hyperlink" xfId="1961" builtinId="8" hidden="1"/>
    <cellStyle name="Hyperlink" xfId="1963" builtinId="8" hidden="1"/>
    <cellStyle name="Hyperlink" xfId="1965" builtinId="8" hidden="1"/>
    <cellStyle name="Hyperlink" xfId="1967" builtinId="8" hidden="1"/>
    <cellStyle name="Hyperlink" xfId="1969" builtinId="8" hidden="1"/>
    <cellStyle name="Hyperlink" xfId="1971" builtinId="8" hidden="1"/>
    <cellStyle name="Hyperlink" xfId="1973" builtinId="8" hidden="1"/>
    <cellStyle name="Hyperlink" xfId="1975" builtinId="8" hidden="1"/>
    <cellStyle name="Hyperlink" xfId="1977" builtinId="8" hidden="1"/>
    <cellStyle name="Hyperlink" xfId="1979" builtinId="8" hidden="1"/>
    <cellStyle name="Hyperlink" xfId="1981" builtinId="8" hidden="1"/>
    <cellStyle name="Hyperlink" xfId="1983" builtinId="8" hidden="1"/>
    <cellStyle name="Hyperlink" xfId="1985" builtinId="8" hidden="1"/>
    <cellStyle name="Hyperlink" xfId="1987" builtinId="8" hidden="1"/>
    <cellStyle name="Hyperlink" xfId="1989" builtinId="8" hidden="1"/>
    <cellStyle name="Hyperlink" xfId="1991" builtinId="8" hidden="1"/>
    <cellStyle name="Hyperlink" xfId="1993" builtinId="8" hidden="1"/>
    <cellStyle name="Hyperlink" xfId="1995" builtinId="8" hidden="1"/>
    <cellStyle name="Hyperlink" xfId="1997" builtinId="8" hidden="1"/>
    <cellStyle name="Hyperlink" xfId="1999" builtinId="8" hidden="1"/>
    <cellStyle name="Hyperlink" xfId="2001" builtinId="8" hidden="1"/>
    <cellStyle name="Hyperlink" xfId="2003" builtinId="8" hidden="1"/>
    <cellStyle name="Hyperlink" xfId="2005" builtinId="8" hidden="1"/>
    <cellStyle name="Hyperlink" xfId="2007" builtinId="8" hidden="1"/>
    <cellStyle name="Hyperlink" xfId="2009" builtinId="8" hidden="1"/>
    <cellStyle name="Hyperlink" xfId="2011" builtinId="8" hidden="1"/>
    <cellStyle name="Hyperlink" xfId="2013" builtinId="8" hidden="1"/>
    <cellStyle name="Hyperlink" xfId="2015" builtinId="8" hidden="1"/>
    <cellStyle name="Hyperlink" xfId="2017" builtinId="8" hidden="1"/>
    <cellStyle name="Hyperlink" xfId="2019" builtinId="8" hidden="1"/>
    <cellStyle name="Hyperlink" xfId="2021" builtinId="8" hidden="1"/>
    <cellStyle name="Hyperlink" xfId="2023" builtinId="8" hidden="1"/>
    <cellStyle name="Hyperlink" xfId="2025" builtinId="8" hidden="1"/>
    <cellStyle name="Hyperlink" xfId="2027" builtinId="8" hidden="1"/>
    <cellStyle name="Hyperlink" xfId="2029" builtinId="8" hidden="1"/>
    <cellStyle name="Hyperlink" xfId="2031" builtinId="8" hidden="1"/>
    <cellStyle name="Hyperlink" xfId="2033" builtinId="8" hidden="1"/>
    <cellStyle name="Hyperlink" xfId="2035" builtinId="8" hidden="1"/>
    <cellStyle name="Hyperlink" xfId="2037" builtinId="8" hidden="1"/>
    <cellStyle name="Hyperlink" xfId="2039" builtinId="8" hidden="1"/>
    <cellStyle name="Hyperlink" xfId="2041" builtinId="8" hidden="1"/>
    <cellStyle name="Hyperlink" xfId="2043" builtinId="8" hidden="1"/>
    <cellStyle name="Hyperlink" xfId="2045" builtinId="8" hidden="1"/>
    <cellStyle name="Hyperlink" xfId="2047" builtinId="8" hidden="1"/>
    <cellStyle name="Hyperlink" xfId="2049" builtinId="8" hidden="1"/>
    <cellStyle name="Hyperlink" xfId="2051" builtinId="8" hidden="1"/>
    <cellStyle name="Hyperlink" xfId="2053" builtinId="8" hidden="1"/>
    <cellStyle name="Hyperlink" xfId="2055" builtinId="8" hidden="1"/>
    <cellStyle name="Hyperlink" xfId="2057" builtinId="8" hidden="1"/>
    <cellStyle name="Hyperlink" xfId="2059" builtinId="8" hidden="1"/>
    <cellStyle name="Hyperlink" xfId="2061" builtinId="8" hidden="1"/>
    <cellStyle name="Hyperlink" xfId="2063" builtinId="8" hidden="1"/>
    <cellStyle name="Hyperlink" xfId="2065" builtinId="8" hidden="1"/>
    <cellStyle name="Hyperlink" xfId="2067" builtinId="8" hidden="1"/>
    <cellStyle name="Hyperlink" xfId="2069" builtinId="8" hidden="1"/>
    <cellStyle name="Hyperlink" xfId="2071" builtinId="8" hidden="1"/>
    <cellStyle name="Hyperlink" xfId="2073" builtinId="8" hidden="1"/>
    <cellStyle name="Hyperlink" xfId="2075" builtinId="8" hidden="1"/>
    <cellStyle name="Hyperlink" xfId="2077" builtinId="8" hidden="1"/>
    <cellStyle name="Hyperlink" xfId="2079" builtinId="8" hidden="1"/>
    <cellStyle name="Hyperlink" xfId="2081" builtinId="8" hidden="1"/>
    <cellStyle name="Hyperlink" xfId="2083" builtinId="8" hidden="1"/>
    <cellStyle name="Hyperlink" xfId="2085" builtinId="8" hidden="1"/>
    <cellStyle name="Hyperlink" xfId="2087" builtinId="8" hidden="1"/>
    <cellStyle name="Hyperlink" xfId="2089" builtinId="8" hidden="1"/>
    <cellStyle name="Hyperlink" xfId="2091" builtinId="8" hidden="1"/>
    <cellStyle name="Hyperlink" xfId="2093" builtinId="8" hidden="1"/>
    <cellStyle name="Hyperlink" xfId="2095" builtinId="8" hidden="1"/>
    <cellStyle name="Hyperlink" xfId="2097" builtinId="8" hidden="1"/>
    <cellStyle name="Hyperlink" xfId="2099" builtinId="8" hidden="1"/>
    <cellStyle name="Hyperlink" xfId="2101" builtinId="8" hidden="1"/>
    <cellStyle name="Hyperlink" xfId="2103" builtinId="8" hidden="1"/>
    <cellStyle name="Hyperlink" xfId="2105" builtinId="8" hidden="1"/>
    <cellStyle name="Hyperlink" xfId="2107" builtinId="8" hidden="1"/>
    <cellStyle name="Hyperlink" xfId="2109" builtinId="8" hidden="1"/>
    <cellStyle name="Hyperlink" xfId="2111" builtinId="8" hidden="1"/>
    <cellStyle name="Hyperlink" xfId="2113" builtinId="8" hidden="1"/>
    <cellStyle name="Hyperlink" xfId="2115" builtinId="8" hidden="1"/>
    <cellStyle name="Hyperlink" xfId="2117" builtinId="8" hidden="1"/>
    <cellStyle name="Hyperlink" xfId="2119" builtinId="8" hidden="1"/>
    <cellStyle name="Hyperlink" xfId="2121" builtinId="8" hidden="1"/>
    <cellStyle name="Hyperlink" xfId="2123" builtinId="8" hidden="1"/>
    <cellStyle name="Hyperlink" xfId="2125" builtinId="8" hidden="1"/>
    <cellStyle name="Hyperlink" xfId="2127" builtinId="8" hidden="1"/>
    <cellStyle name="Hyperlink" xfId="2129" builtinId="8" hidden="1"/>
    <cellStyle name="Hyperlink" xfId="2131" builtinId="8" hidden="1"/>
    <cellStyle name="Hyperlink" xfId="2133" builtinId="8" hidden="1"/>
    <cellStyle name="Hyperlink" xfId="2135" builtinId="8" hidden="1"/>
    <cellStyle name="Hyperlink" xfId="2137" builtinId="8" hidden="1"/>
    <cellStyle name="Hyperlink" xfId="2139" builtinId="8" hidden="1"/>
    <cellStyle name="Hyperlink" xfId="2141" builtinId="8" hidden="1"/>
    <cellStyle name="Hyperlink" xfId="2143" builtinId="8" hidden="1"/>
    <cellStyle name="Hyperlink" xfId="2145" builtinId="8" hidden="1"/>
    <cellStyle name="Hyperlink" xfId="2147" builtinId="8" hidden="1"/>
    <cellStyle name="Hyperlink" xfId="2149" builtinId="8" hidden="1"/>
    <cellStyle name="Hyperlink" xfId="2151" builtinId="8" hidden="1"/>
    <cellStyle name="Hyperlink" xfId="2153" builtinId="8" hidden="1"/>
    <cellStyle name="Hyperlink" xfId="2155" builtinId="8" hidden="1"/>
    <cellStyle name="Hyperlink" xfId="2157" builtinId="8" hidden="1"/>
    <cellStyle name="Hyperlink" xfId="2159" builtinId="8" hidden="1"/>
    <cellStyle name="Hyperlink" xfId="2161" builtinId="8" hidden="1"/>
    <cellStyle name="Hyperlink" xfId="2163" builtinId="8" hidden="1"/>
    <cellStyle name="Hyperlink" xfId="2165" builtinId="8" hidden="1"/>
    <cellStyle name="Hyperlink" xfId="2167" builtinId="8" hidden="1"/>
    <cellStyle name="Hyperlink" xfId="2169" builtinId="8" hidden="1"/>
    <cellStyle name="Hyperlink" xfId="2171" builtinId="8" hidden="1"/>
    <cellStyle name="Hyperlink" xfId="2173" builtinId="8" hidden="1"/>
    <cellStyle name="Hyperlink" xfId="2175" builtinId="8" hidden="1"/>
    <cellStyle name="Hyperlink" xfId="2177" builtinId="8" hidden="1"/>
    <cellStyle name="Hyperlink" xfId="2179" builtinId="8" hidden="1"/>
    <cellStyle name="Hyperlink" xfId="2181" builtinId="8" hidden="1"/>
    <cellStyle name="Hyperlink" xfId="2183" builtinId="8" hidden="1"/>
    <cellStyle name="Hyperlink" xfId="2185" builtinId="8" hidden="1"/>
    <cellStyle name="Hyperlink" xfId="2187" builtinId="8" hidden="1"/>
    <cellStyle name="Hyperlink" xfId="2189" builtinId="8" hidden="1"/>
    <cellStyle name="Hyperlink" xfId="2191" builtinId="8" hidden="1"/>
    <cellStyle name="Hyperlink" xfId="2193" builtinId="8" hidden="1"/>
    <cellStyle name="Hyperlink" xfId="2195" builtinId="8" hidden="1"/>
    <cellStyle name="Hyperlink" xfId="2197" builtinId="8" hidden="1"/>
    <cellStyle name="Hyperlink" xfId="2199" builtinId="8" hidden="1"/>
    <cellStyle name="Hyperlink" xfId="2201" builtinId="8" hidden="1"/>
    <cellStyle name="Hyperlink" xfId="2203" builtinId="8" hidden="1"/>
    <cellStyle name="Hyperlink" xfId="2205" builtinId="8" hidden="1"/>
    <cellStyle name="Hyperlink" xfId="2207" builtinId="8" hidden="1"/>
    <cellStyle name="Hyperlink" xfId="2209" builtinId="8" hidden="1"/>
    <cellStyle name="Hyperlink" xfId="2211" builtinId="8" hidden="1"/>
    <cellStyle name="Hyperlink" xfId="2213" builtinId="8" hidden="1"/>
    <cellStyle name="Hyperlink" xfId="2215" builtinId="8" hidden="1"/>
    <cellStyle name="Hyperlink" xfId="2217" builtinId="8" hidden="1"/>
    <cellStyle name="Hyperlink" xfId="2219" builtinId="8" hidden="1"/>
    <cellStyle name="Hyperlink" xfId="2221" builtinId="8" hidden="1"/>
    <cellStyle name="Hyperlink" xfId="2223" builtinId="8" hidden="1"/>
    <cellStyle name="Hyperlink" xfId="2225" builtinId="8" hidden="1"/>
    <cellStyle name="Hyperlink" xfId="2227" builtinId="8" hidden="1"/>
    <cellStyle name="Hyperlink" xfId="2229" builtinId="8" hidden="1"/>
    <cellStyle name="Hyperlink" xfId="2231" builtinId="8" hidden="1"/>
    <cellStyle name="Hyperlink" xfId="2233" builtinId="8" hidden="1"/>
    <cellStyle name="Hyperlink" xfId="2235" builtinId="8" hidden="1"/>
    <cellStyle name="Hyperlink" xfId="2237" builtinId="8" hidden="1"/>
    <cellStyle name="Hyperlink" xfId="2239" builtinId="8" hidden="1"/>
    <cellStyle name="Hyperlink" xfId="2241" builtinId="8" hidden="1"/>
    <cellStyle name="Hyperlink" xfId="2243" builtinId="8" hidden="1"/>
    <cellStyle name="Hyperlink" xfId="2245" builtinId="8" hidden="1"/>
    <cellStyle name="Hyperlink" xfId="2247" builtinId="8" hidden="1"/>
    <cellStyle name="Hyperlink" xfId="2249" builtinId="8" hidden="1"/>
    <cellStyle name="Hyperlink" xfId="2251" builtinId="8" hidden="1"/>
    <cellStyle name="Hyperlink" xfId="2253" builtinId="8" hidden="1"/>
    <cellStyle name="Hyperlink" xfId="2255" builtinId="8" hidden="1"/>
    <cellStyle name="Hyperlink" xfId="2257" builtinId="8" hidden="1"/>
    <cellStyle name="Hyperlink" xfId="2259" builtinId="8" hidden="1"/>
    <cellStyle name="Hyperlink" xfId="2261" builtinId="8" hidden="1"/>
    <cellStyle name="Hyperlink" xfId="2263" builtinId="8" hidden="1"/>
    <cellStyle name="Hyperlink" xfId="2265" builtinId="8" hidden="1"/>
    <cellStyle name="Hyperlink" xfId="2267" builtinId="8" hidden="1"/>
    <cellStyle name="Hyperlink" xfId="2269" builtinId="8" hidden="1"/>
    <cellStyle name="Hyperlink" xfId="2271" builtinId="8" hidden="1"/>
    <cellStyle name="Hyperlink" xfId="2273" builtinId="8" hidden="1"/>
    <cellStyle name="Hyperlink" xfId="2275" builtinId="8" hidden="1"/>
    <cellStyle name="Hyperlink" xfId="2277" builtinId="8" hidden="1"/>
    <cellStyle name="Hyperlink" xfId="2279" builtinId="8" hidden="1"/>
    <cellStyle name="Hyperlink" xfId="2281" builtinId="8" hidden="1"/>
    <cellStyle name="Hyperlink" xfId="2283" builtinId="8" hidden="1"/>
    <cellStyle name="Hyperlink" xfId="2285" builtinId="8" hidden="1"/>
    <cellStyle name="Hyperlink" xfId="2287" builtinId="8" hidden="1"/>
    <cellStyle name="Hyperlink" xfId="2289" builtinId="8" hidden="1"/>
    <cellStyle name="Hyperlink" xfId="2291" builtinId="8" hidden="1"/>
    <cellStyle name="Hyperlink" xfId="2293" builtinId="8" hidden="1"/>
    <cellStyle name="Hyperlink" xfId="2295" builtinId="8" hidden="1"/>
    <cellStyle name="Hyperlink" xfId="2297" builtinId="8" hidden="1"/>
    <cellStyle name="Hyperlink" xfId="2299" builtinId="8" hidden="1"/>
    <cellStyle name="Hyperlink" xfId="2301" builtinId="8" hidden="1"/>
    <cellStyle name="Hyperlink" xfId="2303" builtinId="8" hidden="1"/>
    <cellStyle name="Hyperlink" xfId="2305" builtinId="8" hidden="1"/>
    <cellStyle name="Hyperlink" xfId="2307" builtinId="8" hidden="1"/>
    <cellStyle name="Hyperlink" xfId="2309" builtinId="8" hidden="1"/>
    <cellStyle name="Hyperlink" xfId="2311" builtinId="8" hidden="1"/>
    <cellStyle name="Hyperlink" xfId="2313" builtinId="8" hidden="1"/>
    <cellStyle name="Hyperlink" xfId="2315" builtinId="8" hidden="1"/>
    <cellStyle name="Hyperlink" xfId="2317" builtinId="8" hidden="1"/>
    <cellStyle name="Hyperlink" xfId="2319" builtinId="8" hidden="1"/>
    <cellStyle name="Hyperlink" xfId="2321" builtinId="8" hidden="1"/>
    <cellStyle name="Hyperlink" xfId="2323" builtinId="8" hidden="1"/>
    <cellStyle name="Hyperlink" xfId="2325" builtinId="8" hidden="1"/>
    <cellStyle name="Hyperlink" xfId="2327" builtinId="8" hidden="1"/>
    <cellStyle name="Hyperlink" xfId="2329" builtinId="8" hidden="1"/>
    <cellStyle name="Hyperlink" xfId="2331" builtinId="8" hidden="1"/>
    <cellStyle name="Hyperlink" xfId="2333" builtinId="8" hidden="1"/>
    <cellStyle name="Hyperlink" xfId="2335" builtinId="8" hidden="1"/>
    <cellStyle name="Hyperlink" xfId="2337" builtinId="8" hidden="1"/>
    <cellStyle name="Hyperlink" xfId="2339" builtinId="8" hidden="1"/>
    <cellStyle name="Hyperlink" xfId="2341" builtinId="8" hidden="1"/>
    <cellStyle name="Hyperlink" xfId="2343" builtinId="8" hidden="1"/>
    <cellStyle name="Hyperlink" xfId="2345" builtinId="8" hidden="1"/>
    <cellStyle name="Hyperlink" xfId="2347" builtinId="8" hidden="1"/>
    <cellStyle name="Hyperlink" xfId="2349" builtinId="8" hidden="1"/>
    <cellStyle name="Hyperlink" xfId="2351" builtinId="8" hidden="1"/>
    <cellStyle name="Hyperlink" xfId="2353" builtinId="8" hidden="1"/>
    <cellStyle name="Hyperlink" xfId="2355" builtinId="8" hidden="1"/>
    <cellStyle name="Hyperlink" xfId="2357" builtinId="8" hidden="1"/>
    <cellStyle name="Hyperlink" xfId="2359" builtinId="8" hidden="1"/>
    <cellStyle name="Hyperlink" xfId="2361" builtinId="8" hidden="1"/>
    <cellStyle name="Hyperlink" xfId="2363" builtinId="8" hidden="1"/>
    <cellStyle name="Hyperlink" xfId="2365" builtinId="8" hidden="1"/>
    <cellStyle name="Hyperlink" xfId="2367" builtinId="8" hidden="1"/>
    <cellStyle name="Hyperlink" xfId="2369" builtinId="8" hidden="1"/>
    <cellStyle name="Hyperlink" xfId="2371" builtinId="8" hidden="1"/>
    <cellStyle name="Hyperlink" xfId="2373" builtinId="8" hidden="1"/>
    <cellStyle name="Hyperlink" xfId="2375" builtinId="8" hidden="1"/>
    <cellStyle name="Hyperlink" xfId="2377" builtinId="8" hidden="1"/>
    <cellStyle name="Hyperlink" xfId="2379" builtinId="8" hidden="1"/>
    <cellStyle name="Hyperlink" xfId="2381" builtinId="8" hidden="1"/>
    <cellStyle name="Hyperlink" xfId="2383" builtinId="8" hidden="1"/>
    <cellStyle name="Hyperlink" xfId="2385" builtinId="8" hidden="1"/>
    <cellStyle name="Hyperlink" xfId="2387" builtinId="8" hidden="1"/>
    <cellStyle name="Hyperlink" xfId="2389" builtinId="8" hidden="1"/>
    <cellStyle name="Hyperlink" xfId="2391" builtinId="8" hidden="1"/>
    <cellStyle name="Hyperlink" xfId="2393" builtinId="8" hidden="1"/>
    <cellStyle name="Hyperlink" xfId="2395" builtinId="8" hidden="1"/>
    <cellStyle name="Hyperlink" xfId="2397" builtinId="8" hidden="1"/>
    <cellStyle name="Hyperlink" xfId="2399" builtinId="8" hidden="1"/>
    <cellStyle name="Hyperlink" xfId="2401" builtinId="8" hidden="1"/>
    <cellStyle name="Hyperlink" xfId="2403" builtinId="8" hidden="1"/>
    <cellStyle name="Hyperlink" xfId="2405" builtinId="8" hidden="1"/>
    <cellStyle name="Hyperlink" xfId="2407" builtinId="8" hidden="1"/>
    <cellStyle name="Hyperlink" xfId="2409" builtinId="8" hidden="1"/>
    <cellStyle name="Hyperlink" xfId="2411" builtinId="8" hidden="1"/>
    <cellStyle name="Hyperlink" xfId="2413" builtinId="8" hidden="1"/>
    <cellStyle name="Hyperlink" xfId="2415" builtinId="8" hidden="1"/>
    <cellStyle name="Hyperlink" xfId="2417" builtinId="8" hidden="1"/>
    <cellStyle name="Hyperlink" xfId="2419" builtinId="8" hidden="1"/>
    <cellStyle name="Hyperlink" xfId="2421" builtinId="8" hidden="1"/>
    <cellStyle name="Hyperlink" xfId="2423" builtinId="8" hidden="1"/>
    <cellStyle name="Hyperlink" xfId="2425" builtinId="8" hidden="1"/>
    <cellStyle name="Hyperlink" xfId="2427" builtinId="8" hidden="1"/>
    <cellStyle name="Hyperlink" xfId="2429" builtinId="8" hidden="1"/>
    <cellStyle name="Hyperlink" xfId="2431" builtinId="8" hidden="1"/>
    <cellStyle name="Hyperlink" xfId="2433" builtinId="8" hidden="1"/>
    <cellStyle name="Hyperlink" xfId="2435" builtinId="8" hidden="1"/>
    <cellStyle name="Hyperlink" xfId="2437" builtinId="8" hidden="1"/>
    <cellStyle name="Hyperlink" xfId="2439" builtinId="8" hidden="1"/>
    <cellStyle name="Hyperlink" xfId="2441" builtinId="8" hidden="1"/>
    <cellStyle name="Hyperlink" xfId="2443" builtinId="8" hidden="1"/>
    <cellStyle name="Hyperlink" xfId="2445" builtinId="8" hidden="1"/>
    <cellStyle name="Hyperlink" xfId="2447" builtinId="8" hidden="1"/>
    <cellStyle name="Hyperlink" xfId="2449" builtinId="8" hidden="1"/>
    <cellStyle name="Hyperlink" xfId="2451" builtinId="8" hidden="1"/>
    <cellStyle name="Hyperlink" xfId="2453" builtinId="8" hidden="1"/>
    <cellStyle name="Hyperlink" xfId="2455" builtinId="8" hidden="1"/>
    <cellStyle name="Hyperlink" xfId="2457" builtinId="8" hidden="1"/>
    <cellStyle name="Hyperlink" xfId="2459" builtinId="8" hidden="1"/>
    <cellStyle name="Hyperlink" xfId="2461" builtinId="8" hidden="1"/>
    <cellStyle name="Hyperlink" xfId="2463" builtinId="8" hidden="1"/>
    <cellStyle name="Hyperlink" xfId="2465" builtinId="8" hidden="1"/>
    <cellStyle name="Hyperlink" xfId="2467" builtinId="8" hidden="1"/>
    <cellStyle name="Hyperlink" xfId="2469" builtinId="8" hidden="1"/>
    <cellStyle name="Hyperlink" xfId="2471" builtinId="8" hidden="1"/>
    <cellStyle name="Hyperlink" xfId="2473" builtinId="8" hidden="1"/>
    <cellStyle name="Hyperlink" xfId="2475" builtinId="8" hidden="1"/>
    <cellStyle name="Hyperlink" xfId="2477" builtinId="8" hidden="1"/>
    <cellStyle name="Hyperlink" xfId="2479" builtinId="8" hidden="1"/>
    <cellStyle name="Hyperlink" xfId="2481" builtinId="8" hidden="1"/>
    <cellStyle name="Hyperlink" xfId="2483" builtinId="8" hidden="1"/>
    <cellStyle name="Hyperlink" xfId="2485" builtinId="8" hidden="1"/>
    <cellStyle name="Hyperlink" xfId="2487" builtinId="8" hidden="1"/>
    <cellStyle name="Hyperlink" xfId="2489" builtinId="8" hidden="1"/>
    <cellStyle name="Hyperlink" xfId="2491" builtinId="8" hidden="1"/>
    <cellStyle name="Hyperlink" xfId="2493" builtinId="8" hidden="1"/>
    <cellStyle name="Hyperlink" xfId="2495" builtinId="8" hidden="1"/>
    <cellStyle name="Hyperlink" xfId="2497" builtinId="8" hidden="1"/>
    <cellStyle name="Hyperlink" xfId="2499" builtinId="8" hidden="1"/>
    <cellStyle name="Hyperlink" xfId="2501" builtinId="8" hidden="1"/>
    <cellStyle name="Hyperlink" xfId="2503" builtinId="8" hidden="1"/>
    <cellStyle name="Hyperlink" xfId="2505" builtinId="8" hidden="1"/>
    <cellStyle name="Hyperlink" xfId="2507" builtinId="8" hidden="1"/>
    <cellStyle name="Hyperlink" xfId="2509" builtinId="8" hidden="1"/>
    <cellStyle name="Hyperlink" xfId="2511" builtinId="8" hidden="1"/>
    <cellStyle name="Hyperlink" xfId="2513" builtinId="8" hidden="1"/>
    <cellStyle name="Hyperlink" xfId="2515" builtinId="8" hidden="1"/>
    <cellStyle name="Hyperlink" xfId="2517" builtinId="8" hidden="1"/>
    <cellStyle name="Hyperlink" xfId="2519" builtinId="8" hidden="1"/>
    <cellStyle name="Hyperlink" xfId="2521" builtinId="8" hidden="1"/>
    <cellStyle name="Hyperlink" xfId="2523" builtinId="8" hidden="1"/>
    <cellStyle name="Hyperlink" xfId="2525" builtinId="8" hidden="1"/>
    <cellStyle name="Hyperlink" xfId="2527" builtinId="8" hidden="1"/>
    <cellStyle name="Hyperlink" xfId="2529" builtinId="8" hidden="1"/>
    <cellStyle name="Hyperlink" xfId="2531" builtinId="8" hidden="1"/>
    <cellStyle name="Hyperlink" xfId="2533" builtinId="8" hidden="1"/>
    <cellStyle name="Hyperlink" xfId="2535" builtinId="8" hidden="1"/>
    <cellStyle name="Hyperlink" xfId="2537" builtinId="8" hidden="1"/>
    <cellStyle name="Hyperlink" xfId="2539" builtinId="8" hidden="1"/>
    <cellStyle name="Hyperlink" xfId="2541" builtinId="8" hidden="1"/>
    <cellStyle name="Hyperlink" xfId="2543" builtinId="8" hidden="1"/>
    <cellStyle name="Hyperlink" xfId="2545" builtinId="8" hidden="1"/>
    <cellStyle name="Hyperlink" xfId="2547" builtinId="8" hidden="1"/>
    <cellStyle name="Hyperlink" xfId="2549" builtinId="8" hidden="1"/>
    <cellStyle name="Hyperlink" xfId="2551" builtinId="8" hidden="1"/>
    <cellStyle name="Hyperlink" xfId="2553" builtinId="8" hidden="1"/>
    <cellStyle name="Hyperlink" xfId="2555" builtinId="8" hidden="1"/>
    <cellStyle name="Hyperlink" xfId="2557" builtinId="8" hidden="1"/>
    <cellStyle name="Hyperlink" xfId="2559" builtinId="8" hidden="1"/>
    <cellStyle name="Hyperlink" xfId="2561" builtinId="8" hidden="1"/>
    <cellStyle name="Hyperlink" xfId="2563" builtinId="8" hidden="1"/>
    <cellStyle name="Hyperlink" xfId="2565" builtinId="8" hidden="1"/>
    <cellStyle name="Hyperlink" xfId="2567" builtinId="8" hidden="1"/>
    <cellStyle name="Hyperlink" xfId="2569" builtinId="8" hidden="1"/>
    <cellStyle name="Hyperlink" xfId="2571" builtinId="8" hidden="1"/>
    <cellStyle name="Hyperlink" xfId="2573" builtinId="8" hidden="1"/>
    <cellStyle name="Hyperlink" xfId="2575" builtinId="8" hidden="1"/>
    <cellStyle name="Hyperlink" xfId="2577" builtinId="8" hidden="1"/>
    <cellStyle name="Hyperlink" xfId="2579" builtinId="8" hidden="1"/>
    <cellStyle name="Hyperlink" xfId="2581" builtinId="8" hidden="1"/>
    <cellStyle name="Hyperlink" xfId="2583" builtinId="8" hidden="1"/>
    <cellStyle name="Hyperlink" xfId="2585" builtinId="8" hidden="1"/>
    <cellStyle name="Hyperlink" xfId="2587" builtinId="8" hidden="1"/>
    <cellStyle name="Hyperlink" xfId="2589" builtinId="8" hidden="1"/>
    <cellStyle name="Hyperlink" xfId="2591" builtinId="8" hidden="1"/>
    <cellStyle name="Hyperlink" xfId="2593" builtinId="8" hidden="1"/>
    <cellStyle name="Hyperlink" xfId="2595" builtinId="8" hidden="1"/>
    <cellStyle name="Hyperlink" xfId="2597" builtinId="8" hidden="1"/>
    <cellStyle name="Hyperlink" xfId="2599" builtinId="8" hidden="1"/>
    <cellStyle name="Hyperlink" xfId="2601" builtinId="8" hidden="1"/>
    <cellStyle name="Hyperlink" xfId="2603" builtinId="8" hidden="1"/>
    <cellStyle name="Hyperlink" xfId="2605" builtinId="8" hidden="1"/>
    <cellStyle name="Hyperlink" xfId="2607" builtinId="8" hidden="1"/>
    <cellStyle name="Hyperlink" xfId="2609" builtinId="8" hidden="1"/>
    <cellStyle name="Hyperlink" xfId="2611" builtinId="8" hidden="1"/>
    <cellStyle name="Hyperlink" xfId="2613" builtinId="8" hidden="1"/>
    <cellStyle name="Hyperlink" xfId="2615" builtinId="8" hidden="1"/>
    <cellStyle name="Hyperlink" xfId="2617" builtinId="8" hidden="1"/>
    <cellStyle name="Hyperlink" xfId="2619" builtinId="8" hidden="1"/>
    <cellStyle name="Hyperlink" xfId="2621" builtinId="8" hidden="1"/>
    <cellStyle name="Hyperlink" xfId="2623" builtinId="8" hidden="1"/>
    <cellStyle name="Hyperlink" xfId="2625" builtinId="8" hidden="1"/>
    <cellStyle name="Hyperlink" xfId="2627" builtinId="8" hidden="1"/>
    <cellStyle name="Hyperlink" xfId="2629" builtinId="8" hidden="1"/>
    <cellStyle name="Hyperlink" xfId="2631" builtinId="8" hidden="1"/>
    <cellStyle name="Hyperlink" xfId="2633" builtinId="8" hidden="1"/>
    <cellStyle name="Hyperlink" xfId="2635" builtinId="8" hidden="1"/>
    <cellStyle name="Hyperlink" xfId="2637" builtinId="8" hidden="1"/>
    <cellStyle name="Hyperlink" xfId="2639" builtinId="8" hidden="1"/>
    <cellStyle name="Hyperlink" xfId="2641" builtinId="8" hidden="1"/>
    <cellStyle name="Hyperlink" xfId="2643" builtinId="8" hidden="1"/>
    <cellStyle name="Hyperlink" xfId="2645" builtinId="8" hidden="1"/>
    <cellStyle name="Hyperlink" xfId="2647" builtinId="8" hidden="1"/>
    <cellStyle name="Hyperlink" xfId="2649" builtinId="8" hidden="1"/>
    <cellStyle name="Hyperlink" xfId="2651" builtinId="8" hidden="1"/>
    <cellStyle name="Hyperlink" xfId="2653" builtinId="8" hidden="1"/>
    <cellStyle name="Hyperlink" xfId="2655" builtinId="8" hidden="1"/>
    <cellStyle name="Hyperlink" xfId="2657" builtinId="8" hidden="1"/>
    <cellStyle name="Hyperlink" xfId="2659" builtinId="8" hidden="1"/>
    <cellStyle name="Hyperlink" xfId="2661" builtinId="8" hidden="1"/>
    <cellStyle name="Hyperlink" xfId="2663" builtinId="8" hidden="1"/>
    <cellStyle name="Hyperlink" xfId="2665" builtinId="8" hidden="1"/>
    <cellStyle name="Hyperlink" xfId="2667" builtinId="8" hidden="1"/>
    <cellStyle name="Hyperlink" xfId="2669" builtinId="8" hidden="1"/>
    <cellStyle name="Hyperlink" xfId="2671" builtinId="8" hidden="1"/>
    <cellStyle name="Hyperlink" xfId="2673" builtinId="8" hidden="1"/>
    <cellStyle name="Hyperlink" xfId="2675" builtinId="8" hidden="1"/>
    <cellStyle name="Hyperlink" xfId="2677" builtinId="8" hidden="1"/>
    <cellStyle name="Hyperlink" xfId="2679" builtinId="8" hidden="1"/>
    <cellStyle name="Hyperlink" xfId="2681" builtinId="8" hidden="1"/>
    <cellStyle name="Hyperlink" xfId="2683" builtinId="8" hidden="1"/>
    <cellStyle name="Hyperlink" xfId="2685" builtinId="8" hidden="1"/>
    <cellStyle name="Hyperlink" xfId="2687" builtinId="8" hidden="1"/>
    <cellStyle name="Hyperlink" xfId="2689" builtinId="8" hidden="1"/>
    <cellStyle name="Hyperlink" xfId="2691" builtinId="8" hidden="1"/>
    <cellStyle name="Hyperlink" xfId="2693" builtinId="8" hidden="1"/>
    <cellStyle name="Hyperlink" xfId="2695" builtinId="8" hidden="1"/>
    <cellStyle name="Hyperlink" xfId="2697" builtinId="8" hidden="1"/>
    <cellStyle name="Hyperlink" xfId="2699" builtinId="8" hidden="1"/>
    <cellStyle name="Hyperlink" xfId="2701" builtinId="8" hidden="1"/>
    <cellStyle name="Hyperlink" xfId="2703" builtinId="8" hidden="1"/>
    <cellStyle name="Hyperlink" xfId="2705" builtinId="8" hidden="1"/>
    <cellStyle name="Hyperlink" xfId="2707" builtinId="8" hidden="1"/>
    <cellStyle name="Hyperlink" xfId="2709" builtinId="8" hidden="1"/>
    <cellStyle name="Hyperlink" xfId="2711" builtinId="8" hidden="1"/>
    <cellStyle name="Hyperlink" xfId="2713" builtinId="8" hidden="1"/>
    <cellStyle name="Hyperlink" xfId="2715" builtinId="8" hidden="1"/>
    <cellStyle name="Hyperlink" xfId="2717" builtinId="8" hidden="1"/>
    <cellStyle name="Hyperlink" xfId="2719" builtinId="8" hidden="1"/>
    <cellStyle name="Hyperlink" xfId="2721" builtinId="8" hidden="1"/>
    <cellStyle name="Hyperlink" xfId="2723" builtinId="8" hidden="1"/>
    <cellStyle name="Hyperlink" xfId="2725" builtinId="8" hidden="1"/>
    <cellStyle name="Hyperlink" xfId="2727" builtinId="8" hidden="1"/>
    <cellStyle name="Hyperlink" xfId="2729" builtinId="8" hidden="1"/>
    <cellStyle name="Hyperlink" xfId="2731" builtinId="8" hidden="1"/>
    <cellStyle name="Hyperlink" xfId="2733" builtinId="8" hidden="1"/>
    <cellStyle name="Hyperlink" xfId="2735" builtinId="8" hidden="1"/>
    <cellStyle name="Hyperlink" xfId="2737" builtinId="8" hidden="1"/>
    <cellStyle name="Hyperlink" xfId="2739" builtinId="8" hidden="1"/>
    <cellStyle name="Hyperlink" xfId="2741" builtinId="8" hidden="1"/>
    <cellStyle name="Hyperlink" xfId="2743" builtinId="8" hidden="1"/>
    <cellStyle name="Hyperlink" xfId="2745" builtinId="8" hidden="1"/>
    <cellStyle name="Hyperlink" xfId="2747" builtinId="8" hidden="1"/>
    <cellStyle name="Hyperlink" xfId="2749" builtinId="8" hidden="1"/>
    <cellStyle name="Hyperlink" xfId="2751" builtinId="8" hidden="1"/>
    <cellStyle name="Hyperlink" xfId="2753" builtinId="8" hidden="1"/>
    <cellStyle name="Hyperlink" xfId="2755" builtinId="8" hidden="1"/>
    <cellStyle name="Hyperlink" xfId="2757" builtinId="8" hidden="1"/>
    <cellStyle name="Hyperlink" xfId="2759" builtinId="8" hidden="1"/>
    <cellStyle name="Hyperlink" xfId="2761" builtinId="8" hidden="1"/>
    <cellStyle name="Hyperlink" xfId="2763" builtinId="8" hidden="1"/>
    <cellStyle name="Hyperlink" xfId="2765" builtinId="8" hidden="1"/>
    <cellStyle name="Hyperlink" xfId="2767" builtinId="8" hidden="1"/>
    <cellStyle name="Hyperlink" xfId="2769" builtinId="8" hidden="1"/>
    <cellStyle name="Hyperlink" xfId="2771" builtinId="8" hidden="1"/>
    <cellStyle name="Hyperlink" xfId="2773" builtinId="8" hidden="1"/>
    <cellStyle name="Hyperlink" xfId="2775" builtinId="8" hidden="1"/>
    <cellStyle name="Hyperlink" xfId="2777" builtinId="8" hidden="1"/>
    <cellStyle name="Hyperlink" xfId="2779" builtinId="8" hidden="1"/>
    <cellStyle name="Hyperlink" xfId="2781" builtinId="8" hidden="1"/>
    <cellStyle name="Hyperlink" xfId="2783" builtinId="8" hidden="1"/>
    <cellStyle name="Hyperlink" xfId="2785" builtinId="8" hidden="1"/>
    <cellStyle name="Hyperlink" xfId="2787" builtinId="8" hidden="1"/>
    <cellStyle name="Hyperlink" xfId="2789" builtinId="8" hidden="1"/>
    <cellStyle name="Hyperlink" xfId="2791" builtinId="8" hidden="1"/>
    <cellStyle name="Hyperlink" xfId="2793" builtinId="8" hidden="1"/>
    <cellStyle name="Hyperlink" xfId="2795" builtinId="8" hidden="1"/>
    <cellStyle name="Hyperlink" xfId="2797" builtinId="8" hidden="1"/>
    <cellStyle name="Hyperlink" xfId="2799" builtinId="8" hidden="1"/>
    <cellStyle name="Hyperlink" xfId="2801" builtinId="8" hidden="1"/>
    <cellStyle name="Hyperlink" xfId="2803" builtinId="8" hidden="1"/>
    <cellStyle name="Hyperlink" xfId="2805" builtinId="8" hidden="1"/>
    <cellStyle name="Hyperlink" xfId="2807" builtinId="8" hidden="1"/>
    <cellStyle name="Hyperlink" xfId="2809" builtinId="8" hidden="1"/>
    <cellStyle name="Hyperlink" xfId="2811" builtinId="8" hidden="1"/>
    <cellStyle name="Hyperlink" xfId="2813" builtinId="8" hidden="1"/>
    <cellStyle name="Hyperlink" xfId="2815" builtinId="8" hidden="1"/>
    <cellStyle name="Hyperlink" xfId="2817" builtinId="8" hidden="1"/>
    <cellStyle name="Hyperlink" xfId="2819" builtinId="8" hidden="1"/>
    <cellStyle name="Hyperlink" xfId="2821" builtinId="8" hidden="1"/>
    <cellStyle name="Hyperlink" xfId="2823" builtinId="8" hidden="1"/>
    <cellStyle name="Hyperlink" xfId="2825" builtinId="8" hidden="1"/>
    <cellStyle name="Hyperlink" xfId="2827" builtinId="8" hidden="1"/>
    <cellStyle name="Hyperlink" xfId="2829" builtinId="8" hidden="1"/>
    <cellStyle name="Hyperlink" xfId="2831" builtinId="8" hidden="1"/>
    <cellStyle name="Hyperlink" xfId="2833" builtinId="8" hidden="1"/>
    <cellStyle name="Hyperlink" xfId="2835" builtinId="8" hidden="1"/>
    <cellStyle name="Hyperlink" xfId="2837" builtinId="8" hidden="1"/>
    <cellStyle name="Hyperlink" xfId="2839" builtinId="8" hidden="1"/>
    <cellStyle name="Hyperlink" xfId="2841" builtinId="8" hidden="1"/>
    <cellStyle name="Hyperlink" xfId="2843" builtinId="8" hidden="1"/>
    <cellStyle name="Hyperlink" xfId="2845" builtinId="8" hidden="1"/>
    <cellStyle name="Hyperlink" xfId="2847" builtinId="8" hidden="1"/>
    <cellStyle name="Hyperlink" xfId="2849" builtinId="8" hidden="1"/>
    <cellStyle name="Hyperlink" xfId="2851" builtinId="8" hidden="1"/>
    <cellStyle name="Hyperlink" xfId="2853" builtinId="8" hidden="1"/>
    <cellStyle name="Hyperlink" xfId="2855" builtinId="8" hidden="1"/>
    <cellStyle name="Hyperlink" xfId="2857" builtinId="8" hidden="1"/>
    <cellStyle name="Hyperlink" xfId="2859" builtinId="8" hidden="1"/>
    <cellStyle name="Hyperlink" xfId="2861" builtinId="8" hidden="1"/>
    <cellStyle name="Hyperlink" xfId="2863" builtinId="8" hidden="1"/>
    <cellStyle name="Hyperlink" xfId="2865" builtinId="8" hidden="1"/>
    <cellStyle name="Hyperlink" xfId="2867" builtinId="8" hidden="1"/>
    <cellStyle name="Hyperlink" xfId="2869" builtinId="8" hidden="1"/>
    <cellStyle name="Hyperlink" xfId="2871" builtinId="8" hidden="1"/>
    <cellStyle name="Hyperlink" xfId="2873" builtinId="8" hidden="1"/>
    <cellStyle name="Hyperlink" xfId="2875" builtinId="8" hidden="1"/>
    <cellStyle name="Hyperlink" xfId="2877" builtinId="8" hidden="1"/>
    <cellStyle name="Hyperlink" xfId="2879" builtinId="8" hidden="1"/>
    <cellStyle name="Hyperlink" xfId="2881" builtinId="8" hidden="1"/>
    <cellStyle name="Hyperlink" xfId="2883" builtinId="8" hidden="1"/>
    <cellStyle name="Hyperlink" xfId="2885" builtinId="8" hidden="1"/>
    <cellStyle name="Hyperlink" xfId="2887" builtinId="8" hidden="1"/>
    <cellStyle name="Hyperlink" xfId="2889" builtinId="8" hidden="1"/>
    <cellStyle name="Hyperlink" xfId="2891" builtinId="8" hidden="1"/>
    <cellStyle name="Hyperlink" xfId="2893" builtinId="8" hidden="1"/>
    <cellStyle name="Hyperlink" xfId="2895" builtinId="8" hidden="1"/>
    <cellStyle name="Hyperlink" xfId="2897" builtinId="8" hidden="1"/>
    <cellStyle name="Hyperlink" xfId="2899" builtinId="8" hidden="1"/>
    <cellStyle name="Hyperlink" xfId="2901" builtinId="8" hidden="1"/>
    <cellStyle name="Hyperlink" xfId="2903" builtinId="8" hidden="1"/>
    <cellStyle name="Hyperlink" xfId="2905" builtinId="8" hidden="1"/>
    <cellStyle name="Hyperlink" xfId="2907" builtinId="8" hidden="1"/>
    <cellStyle name="Hyperlink" xfId="2909" builtinId="8" hidden="1"/>
    <cellStyle name="Hyperlink" xfId="2911" builtinId="8" hidden="1"/>
    <cellStyle name="Hyperlink" xfId="2913" builtinId="8" hidden="1"/>
    <cellStyle name="Hyperlink" xfId="2915" builtinId="8" hidden="1"/>
    <cellStyle name="Hyperlink" xfId="2917" builtinId="8" hidden="1"/>
    <cellStyle name="Hyperlink" xfId="2919" builtinId="8" hidden="1"/>
    <cellStyle name="Hyperlink" xfId="2921" builtinId="8" hidden="1"/>
    <cellStyle name="Hyperlink" xfId="2923" builtinId="8" hidden="1"/>
    <cellStyle name="Hyperlink" xfId="2925" builtinId="8" hidden="1"/>
    <cellStyle name="Hyperlink" xfId="2927" builtinId="8" hidden="1"/>
    <cellStyle name="Hyperlink" xfId="2929" builtinId="8" hidden="1"/>
    <cellStyle name="Hyperlink" xfId="2931" builtinId="8" hidden="1"/>
    <cellStyle name="Hyperlink" xfId="2933" builtinId="8" hidden="1"/>
    <cellStyle name="Hyperlink" xfId="2935" builtinId="8" hidden="1"/>
    <cellStyle name="Hyperlink" xfId="2937" builtinId="8" hidden="1"/>
    <cellStyle name="Hyperlink" xfId="2939" builtinId="8" hidden="1"/>
    <cellStyle name="Hyperlink" xfId="2941" builtinId="8" hidden="1"/>
    <cellStyle name="Hyperlink" xfId="2943" builtinId="8" hidden="1"/>
    <cellStyle name="Hyperlink" xfId="2945" builtinId="8" hidden="1"/>
    <cellStyle name="Hyperlink" xfId="2947" builtinId="8" hidden="1"/>
    <cellStyle name="Hyperlink" xfId="2949" builtinId="8" hidden="1"/>
    <cellStyle name="Hyperlink" xfId="2951" builtinId="8" hidden="1"/>
    <cellStyle name="Hyperlink" xfId="2953" builtinId="8" hidden="1"/>
    <cellStyle name="Hyperlink" xfId="2955" builtinId="8" hidden="1"/>
    <cellStyle name="Hyperlink" xfId="2957" builtinId="8" hidden="1"/>
    <cellStyle name="Hyperlink" xfId="2959" builtinId="8" hidden="1"/>
    <cellStyle name="Hyperlink" xfId="2961" builtinId="8" hidden="1"/>
    <cellStyle name="Hyperlink" xfId="2963" builtinId="8" hidden="1"/>
    <cellStyle name="Hyperlink" xfId="2965" builtinId="8" hidden="1"/>
    <cellStyle name="Hyperlink" xfId="2967" builtinId="8" hidden="1"/>
    <cellStyle name="Hyperlink" xfId="2969" builtinId="8" hidden="1"/>
    <cellStyle name="Hyperlink" xfId="2971" builtinId="8" hidden="1"/>
    <cellStyle name="Hyperlink" xfId="2973" builtinId="8" hidden="1"/>
    <cellStyle name="Hyperlink" xfId="2975" builtinId="8" hidden="1"/>
    <cellStyle name="Hyperlink" xfId="2977" builtinId="8" hidden="1"/>
    <cellStyle name="Hyperlink" xfId="2979" builtinId="8" hidden="1"/>
    <cellStyle name="Hyperlink" xfId="2981" builtinId="8" hidden="1"/>
    <cellStyle name="Hyperlink" xfId="2983" builtinId="8" hidden="1"/>
    <cellStyle name="Hyperlink" xfId="2985" builtinId="8" hidden="1"/>
    <cellStyle name="Hyperlink" xfId="2987" builtinId="8" hidden="1"/>
    <cellStyle name="Hyperlink" xfId="2989" builtinId="8" hidden="1"/>
    <cellStyle name="Hyperlink" xfId="2991" builtinId="8" hidden="1"/>
    <cellStyle name="Hyperlink" xfId="2993" builtinId="8" hidden="1"/>
    <cellStyle name="Hyperlink" xfId="2995" builtinId="8" hidden="1"/>
    <cellStyle name="Hyperlink" xfId="2997" builtinId="8" hidden="1"/>
    <cellStyle name="Hyperlink" xfId="2999" builtinId="8" hidden="1"/>
    <cellStyle name="Hyperlink" xfId="3001" builtinId="8" hidden="1"/>
    <cellStyle name="Hyperlink" xfId="3003" builtinId="8" hidden="1"/>
    <cellStyle name="Hyperlink" xfId="3005" builtinId="8" hidden="1"/>
    <cellStyle name="Hyperlink" xfId="3007" builtinId="8" hidden="1"/>
    <cellStyle name="Hyperlink" xfId="3009" builtinId="8" hidden="1"/>
    <cellStyle name="Hyperlink" xfId="3011" builtinId="8" hidden="1"/>
    <cellStyle name="Hyperlink" xfId="3013" builtinId="8" hidden="1"/>
    <cellStyle name="Hyperlink" xfId="3015" builtinId="8" hidden="1"/>
    <cellStyle name="Hyperlink" xfId="3017" builtinId="8" hidden="1"/>
    <cellStyle name="Hyperlink" xfId="3019" builtinId="8" hidden="1"/>
    <cellStyle name="Hyperlink" xfId="3021" builtinId="8" hidden="1"/>
    <cellStyle name="Hyperlink" xfId="3023" builtinId="8" hidden="1"/>
    <cellStyle name="Hyperlink" xfId="3025" builtinId="8" hidden="1"/>
    <cellStyle name="Hyperlink" xfId="3027" builtinId="8" hidden="1"/>
    <cellStyle name="Hyperlink" xfId="3029" builtinId="8" hidden="1"/>
    <cellStyle name="Hyperlink" xfId="3031" builtinId="8" hidden="1"/>
    <cellStyle name="Hyperlink" xfId="3033" builtinId="8" hidden="1"/>
    <cellStyle name="Hyperlink" xfId="3035" builtinId="8" hidden="1"/>
    <cellStyle name="Hyperlink" xfId="3037" builtinId="8" hidden="1"/>
    <cellStyle name="Hyperlink" xfId="3039" builtinId="8" hidden="1"/>
    <cellStyle name="Hyperlink" xfId="3041" builtinId="8" hidden="1"/>
    <cellStyle name="Hyperlink" xfId="3043" builtinId="8" hidden="1"/>
    <cellStyle name="Hyperlink" xfId="3045" builtinId="8" hidden="1"/>
    <cellStyle name="Hyperlink" xfId="3047" builtinId="8" hidden="1"/>
    <cellStyle name="Hyperlink" xfId="3049" builtinId="8" hidden="1"/>
    <cellStyle name="Hyperlink" xfId="3051" builtinId="8" hidden="1"/>
    <cellStyle name="Hyperlink" xfId="3053" builtinId="8" hidden="1"/>
    <cellStyle name="Hyperlink" xfId="3055" builtinId="8" hidden="1"/>
    <cellStyle name="Hyperlink" xfId="3057" builtinId="8" hidden="1"/>
    <cellStyle name="Hyperlink" xfId="3059" builtinId="8" hidden="1"/>
    <cellStyle name="Hyperlink" xfId="3061" builtinId="8" hidden="1"/>
    <cellStyle name="Hyperlink" xfId="3063" builtinId="8" hidden="1"/>
    <cellStyle name="Hyperlink" xfId="3065" builtinId="8" hidden="1"/>
    <cellStyle name="Hyperlink" xfId="3067" builtinId="8" hidden="1"/>
    <cellStyle name="Hyperlink" xfId="3069" builtinId="8" hidden="1"/>
    <cellStyle name="Hyperlink" xfId="3071" builtinId="8" hidden="1"/>
    <cellStyle name="Hyperlink" xfId="3073" builtinId="8" hidden="1"/>
    <cellStyle name="Hyperlink" xfId="3075" builtinId="8" hidden="1"/>
    <cellStyle name="Hyperlink" xfId="3077" builtinId="8" hidden="1"/>
    <cellStyle name="Hyperlink" xfId="3079" builtinId="8" hidden="1"/>
    <cellStyle name="Hyperlink" xfId="3081" builtinId="8" hidden="1"/>
    <cellStyle name="Hyperlink" xfId="3083" builtinId="8" hidden="1"/>
    <cellStyle name="Hyperlink" xfId="3085" builtinId="8" hidden="1"/>
    <cellStyle name="Hyperlink" xfId="3087" builtinId="8" hidden="1"/>
    <cellStyle name="Hyperlink" xfId="3089" builtinId="8" hidden="1"/>
    <cellStyle name="Hyperlink" xfId="3091" builtinId="8" hidden="1"/>
    <cellStyle name="Hyperlink" xfId="3093" builtinId="8" hidden="1"/>
    <cellStyle name="Hyperlink" xfId="3095" builtinId="8" hidden="1"/>
    <cellStyle name="Hyperlink" xfId="3097" builtinId="8" hidden="1"/>
    <cellStyle name="Hyperlink" xfId="3099" builtinId="8" hidden="1"/>
    <cellStyle name="Hyperlink" xfId="3101" builtinId="8" hidden="1"/>
    <cellStyle name="Hyperlink" xfId="3103" builtinId="8" hidden="1"/>
    <cellStyle name="Hyperlink" xfId="3105" builtinId="8" hidden="1"/>
    <cellStyle name="Hyperlink" xfId="3107" builtinId="8" hidden="1"/>
    <cellStyle name="Hyperlink" xfId="3109" builtinId="8" hidden="1"/>
    <cellStyle name="Hyperlink" xfId="3111" builtinId="8" hidden="1"/>
    <cellStyle name="Hyperlink" xfId="3113" builtinId="8" hidden="1"/>
    <cellStyle name="Hyperlink" xfId="3115" builtinId="8" hidden="1"/>
    <cellStyle name="Hyperlink" xfId="3117" builtinId="8" hidden="1"/>
    <cellStyle name="Hyperlink" xfId="3119" builtinId="8" hidden="1"/>
    <cellStyle name="Hyperlink" xfId="3121" builtinId="8" hidden="1"/>
    <cellStyle name="Hyperlink" xfId="3123" builtinId="8" hidden="1"/>
    <cellStyle name="Hyperlink" xfId="3125" builtinId="8" hidden="1"/>
    <cellStyle name="Hyperlink" xfId="3127" builtinId="8" hidden="1"/>
    <cellStyle name="Hyperlink" xfId="3129" builtinId="8" hidden="1"/>
    <cellStyle name="Hyperlink" xfId="3131" builtinId="8" hidden="1"/>
    <cellStyle name="Hyperlink" xfId="3133" builtinId="8" hidden="1"/>
    <cellStyle name="Hyperlink" xfId="3135" builtinId="8" hidden="1"/>
    <cellStyle name="Hyperlink" xfId="3137" builtinId="8" hidden="1"/>
    <cellStyle name="Hyperlink" xfId="3139" builtinId="8" hidden="1"/>
    <cellStyle name="Hyperlink" xfId="3141" builtinId="8" hidden="1"/>
    <cellStyle name="Hyperlink" xfId="3143" builtinId="8" hidden="1"/>
    <cellStyle name="Hyperlink" xfId="3145" builtinId="8" hidden="1"/>
    <cellStyle name="Hyperlink" xfId="3147" builtinId="8" hidden="1"/>
    <cellStyle name="Hyperlink" xfId="3149" builtinId="8" hidden="1"/>
    <cellStyle name="Hyperlink" xfId="3151" builtinId="8" hidden="1"/>
    <cellStyle name="Hyperlink" xfId="3153" builtinId="8" hidden="1"/>
    <cellStyle name="Hyperlink" xfId="3155" builtinId="8" hidden="1"/>
    <cellStyle name="Hyperlink" xfId="3157" builtinId="8" hidden="1"/>
    <cellStyle name="Hyperlink" xfId="3159" builtinId="8" hidden="1"/>
    <cellStyle name="Hyperlink" xfId="3161" builtinId="8" hidden="1"/>
    <cellStyle name="Hyperlink" xfId="3163" builtinId="8" hidden="1"/>
    <cellStyle name="Hyperlink" xfId="3165" builtinId="8" hidden="1"/>
    <cellStyle name="Hyperlink" xfId="3167" builtinId="8" hidden="1"/>
    <cellStyle name="Hyperlink" xfId="3169" builtinId="8" hidden="1"/>
    <cellStyle name="Hyperlink" xfId="3171" builtinId="8" hidden="1"/>
    <cellStyle name="Hyperlink" xfId="3173" builtinId="8" hidden="1"/>
    <cellStyle name="Hyperlink" xfId="3175" builtinId="8" hidden="1"/>
    <cellStyle name="Hyperlink" xfId="3177" builtinId="8" hidden="1"/>
    <cellStyle name="Hyperlink" xfId="3179" builtinId="8" hidden="1"/>
    <cellStyle name="Hyperlink" xfId="3181" builtinId="8" hidden="1"/>
    <cellStyle name="Hyperlink" xfId="3183" builtinId="8" hidden="1"/>
    <cellStyle name="Hyperlink" xfId="3185" builtinId="8" hidden="1"/>
    <cellStyle name="Hyperlink" xfId="3187" builtinId="8" hidden="1"/>
    <cellStyle name="Hyperlink" xfId="3189" builtinId="8" hidden="1"/>
    <cellStyle name="Hyperlink" xfId="3191" builtinId="8" hidden="1"/>
    <cellStyle name="Hyperlink" xfId="3193" builtinId="8" hidden="1"/>
    <cellStyle name="Hyperlink" xfId="3195" builtinId="8" hidden="1"/>
    <cellStyle name="Hyperlink" xfId="3197" builtinId="8" hidden="1"/>
    <cellStyle name="Hyperlink" xfId="3199" builtinId="8" hidden="1"/>
    <cellStyle name="Hyperlink" xfId="3201" builtinId="8" hidden="1"/>
    <cellStyle name="Hyperlink" xfId="3203" builtinId="8" hidden="1"/>
    <cellStyle name="Hyperlink" xfId="3205" builtinId="8" hidden="1"/>
    <cellStyle name="Hyperlink" xfId="3207" builtinId="8" hidden="1"/>
    <cellStyle name="Hyperlink" xfId="3209" builtinId="8" hidden="1"/>
    <cellStyle name="Hyperlink" xfId="3211" builtinId="8" hidden="1"/>
    <cellStyle name="Hyperlink" xfId="3213" builtinId="8" hidden="1"/>
    <cellStyle name="Hyperlink" xfId="3215" builtinId="8" hidden="1"/>
    <cellStyle name="Hyperlink" xfId="3217" builtinId="8" hidden="1"/>
    <cellStyle name="Hyperlink" xfId="3219" builtinId="8" hidden="1"/>
    <cellStyle name="Hyperlink" xfId="3221" builtinId="8" hidden="1"/>
    <cellStyle name="Hyperlink" xfId="3223" builtinId="8" hidden="1"/>
    <cellStyle name="Hyperlink" xfId="3225" builtinId="8" hidden="1"/>
    <cellStyle name="Hyperlink" xfId="3227" builtinId="8" hidden="1"/>
    <cellStyle name="Hyperlink" xfId="3229" builtinId="8" hidden="1"/>
    <cellStyle name="Hyperlink" xfId="3231" builtinId="8" hidden="1"/>
    <cellStyle name="Hyperlink" xfId="3233" builtinId="8" hidden="1"/>
    <cellStyle name="Hyperlink" xfId="3235" builtinId="8" hidden="1"/>
    <cellStyle name="Hyperlink" xfId="3237" builtinId="8" hidden="1"/>
    <cellStyle name="Hyperlink" xfId="3239" builtinId="8" hidden="1"/>
    <cellStyle name="Hyperlink" xfId="3241" builtinId="8" hidden="1"/>
    <cellStyle name="Hyperlink" xfId="3243" builtinId="8" hidden="1"/>
    <cellStyle name="Hyperlink" xfId="3245" builtinId="8" hidden="1"/>
    <cellStyle name="Hyperlink" xfId="3247" builtinId="8" hidden="1"/>
    <cellStyle name="Hyperlink" xfId="3249" builtinId="8" hidden="1"/>
    <cellStyle name="Hyperlink" xfId="3251" builtinId="8" hidden="1"/>
    <cellStyle name="Hyperlink" xfId="3253" builtinId="8" hidden="1"/>
    <cellStyle name="Hyperlink" xfId="3255" builtinId="8" hidden="1"/>
    <cellStyle name="Hyperlink" xfId="3257" builtinId="8" hidden="1"/>
    <cellStyle name="Hyperlink" xfId="3259" builtinId="8" hidden="1"/>
    <cellStyle name="Hyperlink" xfId="3261" builtinId="8" hidden="1"/>
    <cellStyle name="Hyperlink" xfId="3263" builtinId="8" hidden="1"/>
    <cellStyle name="Hyperlink" xfId="3265" builtinId="8" hidden="1"/>
    <cellStyle name="Hyperlink" xfId="3267" builtinId="8" hidden="1"/>
    <cellStyle name="Hyperlink" xfId="3269" builtinId="8" hidden="1"/>
    <cellStyle name="Hyperlink" xfId="3271" builtinId="8" hidden="1"/>
    <cellStyle name="Hyperlink" xfId="3273" builtinId="8" hidden="1"/>
    <cellStyle name="Hyperlink" xfId="3275" builtinId="8" hidden="1"/>
    <cellStyle name="Hyperlink" xfId="3277" builtinId="8" hidden="1"/>
    <cellStyle name="Hyperlink" xfId="3279" builtinId="8" hidden="1"/>
    <cellStyle name="Hyperlink" xfId="3281" builtinId="8" hidden="1"/>
    <cellStyle name="Hyperlink" xfId="3283" builtinId="8" hidden="1"/>
    <cellStyle name="Hyperlink" xfId="3285" builtinId="8" hidden="1"/>
    <cellStyle name="Hyperlink" xfId="3287" builtinId="8" hidden="1"/>
    <cellStyle name="Hyperlink" xfId="3289" builtinId="8" hidden="1"/>
    <cellStyle name="Hyperlink" xfId="3291" builtinId="8" hidden="1"/>
    <cellStyle name="Hyperlink" xfId="3293" builtinId="8" hidden="1"/>
    <cellStyle name="Hyperlink" xfId="3295" builtinId="8" hidden="1"/>
    <cellStyle name="Hyperlink" xfId="3297" builtinId="8" hidden="1"/>
    <cellStyle name="Hyperlink" xfId="3299" builtinId="8" hidden="1"/>
    <cellStyle name="Hyperlink" xfId="3301" builtinId="8" hidden="1"/>
    <cellStyle name="Hyperlink" xfId="3303" builtinId="8" hidden="1"/>
    <cellStyle name="Hyperlink" xfId="3305" builtinId="8" hidden="1"/>
    <cellStyle name="Hyperlink" xfId="3307" builtinId="8" hidden="1"/>
    <cellStyle name="Hyperlink" xfId="3309" builtinId="8" hidden="1"/>
    <cellStyle name="Hyperlink" xfId="3311" builtinId="8" hidden="1"/>
    <cellStyle name="Hyperlink" xfId="3313" builtinId="8" hidden="1"/>
    <cellStyle name="Hyperlink" xfId="3315" builtinId="8" hidden="1"/>
    <cellStyle name="Hyperlink" xfId="3317" builtinId="8" hidden="1"/>
    <cellStyle name="Hyperlink" xfId="3319" builtinId="8" hidden="1"/>
    <cellStyle name="Hyperlink" xfId="3321" builtinId="8" hidden="1"/>
    <cellStyle name="Hyperlink" xfId="3323" builtinId="8" hidden="1"/>
    <cellStyle name="Hyperlink" xfId="3325" builtinId="8" hidden="1"/>
    <cellStyle name="Hyperlink" xfId="3327" builtinId="8" hidden="1"/>
    <cellStyle name="Hyperlink" xfId="3329" builtinId="8" hidden="1"/>
    <cellStyle name="Hyperlink" xfId="3331" builtinId="8" hidden="1"/>
    <cellStyle name="Hyperlink" xfId="3333" builtinId="8" hidden="1"/>
    <cellStyle name="Hyperlink" xfId="3335" builtinId="8" hidden="1"/>
    <cellStyle name="Hyperlink" xfId="3337" builtinId="8" hidden="1"/>
    <cellStyle name="Hyperlink" xfId="3339" builtinId="8" hidden="1"/>
    <cellStyle name="Hyperlink" xfId="3341" builtinId="8" hidden="1"/>
    <cellStyle name="Hyperlink" xfId="3343" builtinId="8" hidden="1"/>
    <cellStyle name="Hyperlink" xfId="3345" builtinId="8" hidden="1"/>
    <cellStyle name="Hyperlink" xfId="3347" builtinId="8" hidden="1"/>
    <cellStyle name="Hyperlink" xfId="3349" builtinId="8" hidden="1"/>
    <cellStyle name="Hyperlink" xfId="3351" builtinId="8" hidden="1"/>
    <cellStyle name="Hyperlink" xfId="3353" builtinId="8" hidden="1"/>
    <cellStyle name="Hyperlink" xfId="3355" builtinId="8" hidden="1"/>
    <cellStyle name="Hyperlink" xfId="3357" builtinId="8" hidden="1"/>
    <cellStyle name="Hyperlink" xfId="3359" builtinId="8" hidden="1"/>
    <cellStyle name="Hyperlink" xfId="3361" builtinId="8" hidden="1"/>
    <cellStyle name="Hyperlink" xfId="3363" builtinId="8" hidden="1"/>
    <cellStyle name="Hyperlink" xfId="3365" builtinId="8" hidden="1"/>
    <cellStyle name="Hyperlink" xfId="3367" builtinId="8" hidden="1"/>
    <cellStyle name="Hyperlink" xfId="3369" builtinId="8" hidden="1"/>
    <cellStyle name="Hyperlink" xfId="3371" builtinId="8" hidden="1"/>
    <cellStyle name="Hyperlink" xfId="3373" builtinId="8" hidden="1"/>
    <cellStyle name="Hyperlink" xfId="3375" builtinId="8" hidden="1"/>
    <cellStyle name="Hyperlink" xfId="3377" builtinId="8" hidden="1"/>
    <cellStyle name="Hyperlink" xfId="3379" builtinId="8" hidden="1"/>
    <cellStyle name="Hyperlink" xfId="3381" builtinId="8" hidden="1"/>
    <cellStyle name="Hyperlink" xfId="3383" builtinId="8" hidden="1"/>
    <cellStyle name="Hyperlink" xfId="3385" builtinId="8" hidden="1"/>
    <cellStyle name="Hyperlink" xfId="3387" builtinId="8" hidden="1"/>
    <cellStyle name="Hyperlink" xfId="3389" builtinId="8" hidden="1"/>
    <cellStyle name="Hyperlink" xfId="3391" builtinId="8" hidden="1"/>
    <cellStyle name="Hyperlink" xfId="3393" builtinId="8" hidden="1"/>
    <cellStyle name="Hyperlink" xfId="3395" builtinId="8" hidden="1"/>
    <cellStyle name="Hyperlink" xfId="3397" builtinId="8" hidden="1"/>
    <cellStyle name="Hyperlink" xfId="3399" builtinId="8" hidden="1"/>
    <cellStyle name="Hyperlink" xfId="3401" builtinId="8" hidden="1"/>
    <cellStyle name="Hyperlink" xfId="3403" builtinId="8" hidden="1"/>
    <cellStyle name="Hyperlink" xfId="3405" builtinId="8" hidden="1"/>
    <cellStyle name="Hyperlink" xfId="3407" builtinId="8" hidden="1"/>
    <cellStyle name="Hyperlink" xfId="3409" builtinId="8" hidden="1"/>
    <cellStyle name="Hyperlink" xfId="3411" builtinId="8" hidden="1"/>
    <cellStyle name="Hyperlink" xfId="3413" builtinId="8" hidden="1"/>
    <cellStyle name="Hyperlink" xfId="3415" builtinId="8" hidden="1"/>
    <cellStyle name="Hyperlink" xfId="3417" builtinId="8" hidden="1"/>
    <cellStyle name="Hyperlink" xfId="3419" builtinId="8" hidden="1"/>
    <cellStyle name="Hyperlink" xfId="3421" builtinId="8" hidden="1"/>
    <cellStyle name="Hyperlink" xfId="3423" builtinId="8" hidden="1"/>
    <cellStyle name="Hyperlink" xfId="3425" builtinId="8" hidden="1"/>
    <cellStyle name="Hyperlink" xfId="3427" builtinId="8" hidden="1"/>
    <cellStyle name="Hyperlink" xfId="3429" builtinId="8" hidden="1"/>
    <cellStyle name="Hyperlink" xfId="3431" builtinId="8" hidden="1"/>
    <cellStyle name="Hyperlink" xfId="3433" builtinId="8" hidden="1"/>
    <cellStyle name="Hyperlink" xfId="3435" builtinId="8" hidden="1"/>
    <cellStyle name="Hyperlink" xfId="3437" builtinId="8" hidden="1"/>
    <cellStyle name="Hyperlink" xfId="3439" builtinId="8" hidden="1"/>
    <cellStyle name="Hyperlink" xfId="3441" builtinId="8" hidden="1"/>
    <cellStyle name="Hyperlink" xfId="3443" builtinId="8" hidden="1"/>
    <cellStyle name="Hyperlink" xfId="3445" builtinId="8" hidden="1"/>
    <cellStyle name="Hyperlink" xfId="3447" builtinId="8" hidden="1"/>
    <cellStyle name="Hyperlink" xfId="3449" builtinId="8" hidden="1"/>
    <cellStyle name="Hyperlink" xfId="3451" builtinId="8" hidden="1"/>
    <cellStyle name="Hyperlink" xfId="3453" builtinId="8" hidden="1"/>
    <cellStyle name="Hyperlink" xfId="3455" builtinId="8" hidden="1"/>
    <cellStyle name="Hyperlink" xfId="3457" builtinId="8" hidden="1"/>
    <cellStyle name="Hyperlink" xfId="3459" builtinId="8" hidden="1"/>
    <cellStyle name="Hyperlink" xfId="3461" builtinId="8" hidden="1"/>
    <cellStyle name="Hyperlink" xfId="3463" builtinId="8" hidden="1"/>
    <cellStyle name="Hyperlink" xfId="3465" builtinId="8" hidden="1"/>
    <cellStyle name="Hyperlink" xfId="3467" builtinId="8" hidden="1"/>
    <cellStyle name="Hyperlink" xfId="3469" builtinId="8" hidden="1"/>
    <cellStyle name="Hyperlink" xfId="3471" builtinId="8" hidden="1"/>
    <cellStyle name="Hyperlink" xfId="3473" builtinId="8" hidden="1"/>
    <cellStyle name="Hyperlink" xfId="3475" builtinId="8" hidden="1"/>
    <cellStyle name="Hyperlink" xfId="3477" builtinId="8" hidden="1"/>
    <cellStyle name="Hyperlink" xfId="3479" builtinId="8" hidden="1"/>
    <cellStyle name="Hyperlink" xfId="3481" builtinId="8" hidden="1"/>
    <cellStyle name="Hyperlink" xfId="3483" builtinId="8" hidden="1"/>
    <cellStyle name="Hyperlink" xfId="3485" builtinId="8" hidden="1"/>
    <cellStyle name="Hyperlink" xfId="3487" builtinId="8" hidden="1"/>
    <cellStyle name="Hyperlink" xfId="3489" builtinId="8" hidden="1"/>
    <cellStyle name="Hyperlink" xfId="3491" builtinId="8" hidden="1"/>
    <cellStyle name="Hyperlink" xfId="3493" builtinId="8" hidden="1"/>
    <cellStyle name="Hyperlink" xfId="3495" builtinId="8" hidden="1"/>
    <cellStyle name="Hyperlink" xfId="3497" builtinId="8" hidden="1"/>
    <cellStyle name="Hyperlink" xfId="3499" builtinId="8" hidden="1"/>
    <cellStyle name="Hyperlink" xfId="3501" builtinId="8" hidden="1"/>
    <cellStyle name="Hyperlink" xfId="3503" builtinId="8" hidden="1"/>
    <cellStyle name="Hyperlink" xfId="3505" builtinId="8" hidden="1"/>
    <cellStyle name="Hyperlink" xfId="3507" builtinId="8" hidden="1"/>
    <cellStyle name="Hyperlink" xfId="3509" builtinId="8" hidden="1"/>
    <cellStyle name="Hyperlink" xfId="3511" builtinId="8" hidden="1"/>
    <cellStyle name="Hyperlink" xfId="3513" builtinId="8" hidden="1"/>
    <cellStyle name="Hyperlink" xfId="3515" builtinId="8" hidden="1"/>
    <cellStyle name="Hyperlink" xfId="3517" builtinId="8" hidden="1"/>
    <cellStyle name="Hyperlink" xfId="3519" builtinId="8" hidden="1"/>
    <cellStyle name="Hyperlink" xfId="3521" builtinId="8" hidden="1"/>
    <cellStyle name="Hyperlink" xfId="3523" builtinId="8" hidden="1"/>
    <cellStyle name="Hyperlink" xfId="3525" builtinId="8" hidden="1"/>
    <cellStyle name="Hyperlink" xfId="3527" builtinId="8" hidden="1"/>
    <cellStyle name="Hyperlink" xfId="3529" builtinId="8" hidden="1"/>
    <cellStyle name="Hyperlink" xfId="3531" builtinId="8" hidden="1"/>
    <cellStyle name="Hyperlink" xfId="3533" builtinId="8" hidden="1"/>
    <cellStyle name="Hyperlink" xfId="3535" builtinId="8" hidden="1"/>
    <cellStyle name="Hyperlink" xfId="3537" builtinId="8" hidden="1"/>
    <cellStyle name="Hyperlink" xfId="3539" builtinId="8" hidden="1"/>
    <cellStyle name="Hyperlink" xfId="3541" builtinId="8" hidden="1"/>
    <cellStyle name="Hyperlink" xfId="3543" builtinId="8" hidden="1"/>
    <cellStyle name="Hyperlink" xfId="3545" builtinId="8" hidden="1"/>
    <cellStyle name="Hyperlink" xfId="3547" builtinId="8" hidden="1"/>
    <cellStyle name="Hyperlink" xfId="3549" builtinId="8" hidden="1"/>
    <cellStyle name="Hyperlink" xfId="3551" builtinId="8" hidden="1"/>
    <cellStyle name="Hyperlink" xfId="3553" builtinId="8" hidden="1"/>
    <cellStyle name="Hyperlink" xfId="3555" builtinId="8" hidden="1"/>
    <cellStyle name="Hyperlink" xfId="3557" builtinId="8" hidden="1"/>
    <cellStyle name="Hyperlink" xfId="3559" builtinId="8" hidden="1"/>
    <cellStyle name="Hyperlink" xfId="3561" builtinId="8" hidden="1"/>
    <cellStyle name="Hyperlink" xfId="3563" builtinId="8" hidden="1"/>
    <cellStyle name="Hyperlink" xfId="3565" builtinId="8" hidden="1"/>
    <cellStyle name="Hyperlink" xfId="3567" builtinId="8" hidden="1"/>
    <cellStyle name="Hyperlink" xfId="3569" builtinId="8" hidden="1"/>
    <cellStyle name="Hyperlink" xfId="3571" builtinId="8" hidden="1"/>
    <cellStyle name="Hyperlink" xfId="3573" builtinId="8" hidden="1"/>
    <cellStyle name="Hyperlink" xfId="3575" builtinId="8" hidden="1"/>
    <cellStyle name="Hyperlink" xfId="3577" builtinId="8" hidden="1"/>
    <cellStyle name="Hyperlink" xfId="3579" builtinId="8" hidden="1"/>
    <cellStyle name="Hyperlink" xfId="3581" builtinId="8" hidden="1"/>
    <cellStyle name="Hyperlink" xfId="3583" builtinId="8" hidden="1"/>
    <cellStyle name="Hyperlink" xfId="3585" builtinId="8" hidden="1"/>
    <cellStyle name="Hyperlink" xfId="3587" builtinId="8" hidden="1"/>
    <cellStyle name="Hyperlink" xfId="3589" builtinId="8" hidden="1"/>
    <cellStyle name="Hyperlink" xfId="3591" builtinId="8" hidden="1"/>
    <cellStyle name="Hyperlink" xfId="3593" builtinId="8" hidden="1"/>
    <cellStyle name="Hyperlink" xfId="3595" builtinId="8" hidden="1"/>
    <cellStyle name="Hyperlink" xfId="3597" builtinId="8" hidden="1"/>
    <cellStyle name="Hyperlink" xfId="3599" builtinId="8" hidden="1"/>
    <cellStyle name="Hyperlink" xfId="3601" builtinId="8" hidden="1"/>
    <cellStyle name="Hyperlink" xfId="3603" builtinId="8" hidden="1"/>
    <cellStyle name="Hyperlink" xfId="3605" builtinId="8" hidden="1"/>
    <cellStyle name="Hyperlink" xfId="3607" builtinId="8" hidden="1"/>
    <cellStyle name="Hyperlink" xfId="3609" builtinId="8" hidden="1"/>
    <cellStyle name="Hyperlink" xfId="3611" builtinId="8" hidden="1"/>
    <cellStyle name="Hyperlink" xfId="3613" builtinId="8" hidden="1"/>
    <cellStyle name="Input" xfId="34"/>
    <cellStyle name="Linked Cell" xfId="35"/>
    <cellStyle name="Neutral" xfId="36"/>
    <cellStyle name="Normal" xfId="0" builtinId="0"/>
    <cellStyle name="Normal 2" xfId="42"/>
    <cellStyle name="Normal 3" xfId="49"/>
    <cellStyle name="Normal 4" xfId="1656"/>
    <cellStyle name="Note" xfId="37"/>
    <cellStyle name="Output" xfId="38"/>
    <cellStyle name="Title" xfId="39"/>
    <cellStyle name="Total" xfId="40"/>
    <cellStyle name="Warning Text" xfId="41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GeneralResults!$D$66</c:f>
              <c:strCache>
                <c:ptCount val="1"/>
                <c:pt idx="0">
                  <c:v>%</c:v>
                </c:pt>
              </c:strCache>
            </c:strRef>
          </c:tx>
          <c:invertIfNegative val="0"/>
          <c:dLbls>
            <c:dLbl>
              <c:idx val="0"/>
              <c:layout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%" sourceLinked="0"/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GeneralResults!$B$67:$B$71</c:f>
              <c:strCache>
                <c:ptCount val="5"/>
                <c:pt idx="0">
                  <c:v>18 - 30</c:v>
                </c:pt>
                <c:pt idx="1">
                  <c:v>31 - 40</c:v>
                </c:pt>
                <c:pt idx="2">
                  <c:v>41 - 50</c:v>
                </c:pt>
                <c:pt idx="3">
                  <c:v>51 - 60</c:v>
                </c:pt>
                <c:pt idx="4">
                  <c:v>61 or over</c:v>
                </c:pt>
              </c:strCache>
            </c:strRef>
          </c:cat>
          <c:val>
            <c:numRef>
              <c:f>GeneralResults!$D$67:$D$71</c:f>
              <c:numCache>
                <c:formatCode>0.0%</c:formatCode>
                <c:ptCount val="5"/>
                <c:pt idx="0">
                  <c:v>0.13053797468354431</c:v>
                </c:pt>
                <c:pt idx="1">
                  <c:v>0.24050632911392406</c:v>
                </c:pt>
                <c:pt idx="2">
                  <c:v>0.22389240506329114</c:v>
                </c:pt>
                <c:pt idx="3">
                  <c:v>0.17088607594936708</c:v>
                </c:pt>
                <c:pt idx="4">
                  <c:v>0.23417721518987342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8826240"/>
        <c:axId val="88827776"/>
      </c:barChart>
      <c:catAx>
        <c:axId val="888262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88827776"/>
        <c:crosses val="autoZero"/>
        <c:auto val="1"/>
        <c:lblAlgn val="ctr"/>
        <c:lblOffset val="100"/>
        <c:noMultiLvlLbl val="0"/>
      </c:catAx>
      <c:valAx>
        <c:axId val="88827776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one"/>
        <c:crossAx val="8882624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1" l="0.75000000000000011" r="0.75000000000000011" t="1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8182050160396613"/>
          <c:y val="7.7380952380952411E-2"/>
          <c:w val="0.56526944548598101"/>
          <c:h val="0.8452380952380951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GeneralResults!$D$355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  <a:ln>
              <a:noFill/>
            </a:ln>
          </c:spPr>
          <c:invertIfNegative val="0"/>
          <c:dPt>
            <c:idx val="0"/>
            <c:invertIfNegative val="0"/>
            <c:bubble3D val="0"/>
            <c:spPr>
              <a:noFill/>
              <a:ln>
                <a:solidFill>
                  <a:schemeClr val="tx1"/>
                </a:solidFill>
              </a:ln>
            </c:spPr>
          </c:dPt>
          <c:dLbls>
            <c:dLbl>
              <c:idx val="0"/>
              <c:layout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GeneralResults!$B$356:$B$359</c:f>
              <c:strCache>
                <c:ptCount val="4"/>
                <c:pt idx="0">
                  <c:v>Other</c:v>
                </c:pt>
                <c:pt idx="1">
                  <c:v>Bank, credit union or assistance loan</c:v>
                </c:pt>
                <c:pt idx="2">
                  <c:v>Paid in full (cash/savings/family loan)</c:v>
                </c:pt>
                <c:pt idx="3">
                  <c:v>Seller financing</c:v>
                </c:pt>
              </c:strCache>
            </c:strRef>
          </c:cat>
          <c:val>
            <c:numRef>
              <c:f>GeneralResults!$D$356:$D$359</c:f>
              <c:numCache>
                <c:formatCode>0.0%</c:formatCode>
                <c:ptCount val="4"/>
                <c:pt idx="0">
                  <c:v>1.3173652694610778E-2</c:v>
                </c:pt>
                <c:pt idx="1">
                  <c:v>0.10658682634730539</c:v>
                </c:pt>
                <c:pt idx="2">
                  <c:v>0.12934131736526946</c:v>
                </c:pt>
                <c:pt idx="3">
                  <c:v>0.75089820359281434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4130176"/>
        <c:axId val="94131712"/>
      </c:barChart>
      <c:catAx>
        <c:axId val="9413017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94131712"/>
        <c:crosses val="autoZero"/>
        <c:auto val="1"/>
        <c:lblAlgn val="ctr"/>
        <c:lblOffset val="100"/>
        <c:noMultiLvlLbl val="0"/>
      </c:catAx>
      <c:valAx>
        <c:axId val="94131712"/>
        <c:scaling>
          <c:orientation val="minMax"/>
        </c:scaling>
        <c:delete val="1"/>
        <c:axPos val="b"/>
        <c:numFmt formatCode="0.0%" sourceLinked="1"/>
        <c:majorTickMark val="out"/>
        <c:minorTickMark val="none"/>
        <c:tickLblPos val="none"/>
        <c:crossAx val="9413017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1" l="0.75000000000000011" r="0.75000000000000011" t="1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1"/>
    <c:plotArea>
      <c:layout>
        <c:manualLayout>
          <c:layoutTarget val="inner"/>
          <c:xMode val="edge"/>
          <c:yMode val="edge"/>
          <c:x val="0.51223145717896401"/>
          <c:y val="6.1111111111111116E-2"/>
          <c:w val="0.48776854282103599"/>
          <c:h val="0.877777777777778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GeneralResults!$D$125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</c:spPr>
          <c:invertIfNegative val="0"/>
          <c:dLbls>
            <c:dLbl>
              <c:idx val="0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%" sourceLinked="0"/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GeneralResults!$B$126:$B$128</c:f>
              <c:strCache>
                <c:ptCount val="3"/>
                <c:pt idx="0">
                  <c:v>Renter</c:v>
                </c:pt>
                <c:pt idx="1">
                  <c:v>Lives rent free from family or friend</c:v>
                </c:pt>
                <c:pt idx="2">
                  <c:v>Lives w/ family member who owns</c:v>
                </c:pt>
              </c:strCache>
            </c:strRef>
          </c:cat>
          <c:val>
            <c:numRef>
              <c:f>GeneralResults!$D$126:$D$128</c:f>
              <c:numCache>
                <c:formatCode>0.0%</c:formatCode>
                <c:ptCount val="3"/>
                <c:pt idx="0">
                  <c:v>0.79497907949790791</c:v>
                </c:pt>
                <c:pt idx="1">
                  <c:v>0.12133891213389121</c:v>
                </c:pt>
                <c:pt idx="2">
                  <c:v>8.3682008368200833E-2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4172672"/>
        <c:axId val="94174208"/>
      </c:barChart>
      <c:catAx>
        <c:axId val="9417267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941742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4174208"/>
        <c:scaling>
          <c:orientation val="minMax"/>
        </c:scaling>
        <c:delete val="1"/>
        <c:axPos val="t"/>
        <c:numFmt formatCode="0.0%" sourceLinked="1"/>
        <c:majorTickMark val="out"/>
        <c:minorTickMark val="none"/>
        <c:tickLblPos val="none"/>
        <c:crossAx val="941726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1" l="0.75000000000000011" r="0.75000000000000011" t="1" header="0.5" footer="0.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0667590162340799"/>
          <c:y val="6.1111111111111116E-2"/>
          <c:w val="0.79332409837659212"/>
          <c:h val="0.877777777777778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GeneralResults!$C$5</c:f>
              <c:strCache>
                <c:ptCount val="1"/>
                <c:pt idx="0">
                  <c:v>Frequency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  <a:ln>
              <a:noFill/>
            </a:ln>
          </c:spPr>
          <c:invertIfNegative val="0"/>
          <c:dLbls>
            <c:dLbl>
              <c:idx val="0"/>
              <c:layout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GeneralResults!$B$6:$B$13</c:f>
              <c:strCache>
                <c:ptCount val="8"/>
                <c:pt idx="0">
                  <c:v>Hidalgo</c:v>
                </c:pt>
                <c:pt idx="1">
                  <c:v>Webb</c:v>
                </c:pt>
                <c:pt idx="2">
                  <c:v>El Paso</c:v>
                </c:pt>
                <c:pt idx="3">
                  <c:v>Cameron</c:v>
                </c:pt>
                <c:pt idx="4">
                  <c:v>Maverick</c:v>
                </c:pt>
                <c:pt idx="5">
                  <c:v>Starr</c:v>
                </c:pt>
                <c:pt idx="6">
                  <c:v>Guadalupe</c:v>
                </c:pt>
                <c:pt idx="7">
                  <c:v>Hays</c:v>
                </c:pt>
              </c:strCache>
            </c:strRef>
          </c:cat>
          <c:val>
            <c:numRef>
              <c:f>GeneralResults!$C$6:$C$13</c:f>
              <c:numCache>
                <c:formatCode>General</c:formatCode>
                <c:ptCount val="8"/>
                <c:pt idx="0">
                  <c:v>246</c:v>
                </c:pt>
                <c:pt idx="1">
                  <c:v>194</c:v>
                </c:pt>
                <c:pt idx="2">
                  <c:v>193</c:v>
                </c:pt>
                <c:pt idx="3">
                  <c:v>187</c:v>
                </c:pt>
                <c:pt idx="4">
                  <c:v>182</c:v>
                </c:pt>
                <c:pt idx="5">
                  <c:v>131</c:v>
                </c:pt>
                <c:pt idx="6">
                  <c:v>77</c:v>
                </c:pt>
                <c:pt idx="7">
                  <c:v>77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4198784"/>
        <c:axId val="94237440"/>
      </c:barChart>
      <c:catAx>
        <c:axId val="9419878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942374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4237440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one"/>
        <c:crossAx val="9419878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1" l="0.75000000000000011" r="0.75000000000000011" t="1" header="0.5" footer="0.5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GeneralResults!$D$36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</c:spPr>
          <c:invertIfNegative val="0"/>
          <c:dLbls>
            <c:dLbl>
              <c:idx val="0"/>
              <c:layout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%" sourceLinked="0"/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GeneralResults!$B$37:$B$41</c:f>
              <c:strCache>
                <c:ptCount val="5"/>
                <c:pt idx="0">
                  <c:v>pre-1989</c:v>
                </c:pt>
                <c:pt idx="1">
                  <c:v>1989 - 1996</c:v>
                </c:pt>
                <c:pt idx="2">
                  <c:v>1997 - 2002</c:v>
                </c:pt>
                <c:pt idx="3">
                  <c:v>2003 - 2007</c:v>
                </c:pt>
                <c:pt idx="4">
                  <c:v>2008 - 2011</c:v>
                </c:pt>
              </c:strCache>
            </c:strRef>
          </c:cat>
          <c:val>
            <c:numRef>
              <c:f>GeneralResults!$D$37:$D$41</c:f>
              <c:numCache>
                <c:formatCode>0.0%</c:formatCode>
                <c:ptCount val="5"/>
                <c:pt idx="0">
                  <c:v>0.21711568938193343</c:v>
                </c:pt>
                <c:pt idx="1">
                  <c:v>0.20206022187004755</c:v>
                </c:pt>
                <c:pt idx="2">
                  <c:v>0.18304278922345482</c:v>
                </c:pt>
                <c:pt idx="3">
                  <c:v>0.17194928684627575</c:v>
                </c:pt>
                <c:pt idx="4">
                  <c:v>0.22583201267828842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4327552"/>
        <c:axId val="94329088"/>
      </c:barChart>
      <c:catAx>
        <c:axId val="9432755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94329088"/>
        <c:crosses val="autoZero"/>
        <c:auto val="1"/>
        <c:lblAlgn val="ctr"/>
        <c:lblOffset val="100"/>
        <c:noMultiLvlLbl val="0"/>
      </c:catAx>
      <c:valAx>
        <c:axId val="94329088"/>
        <c:scaling>
          <c:orientation val="minMax"/>
        </c:scaling>
        <c:delete val="1"/>
        <c:axPos val="b"/>
        <c:numFmt formatCode="0.0%" sourceLinked="1"/>
        <c:majorTickMark val="out"/>
        <c:minorTickMark val="none"/>
        <c:tickLblPos val="none"/>
        <c:crossAx val="9432755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1" l="0.75000000000000011" r="0.75000000000000011" t="1" header="0.5" footer="0.5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1"/>
    <c:view3D>
      <c:rotX val="75"/>
      <c:rotY val="30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GeneralResults!$D$117</c:f>
              <c:strCache>
                <c:ptCount val="1"/>
                <c:pt idx="0">
                  <c:v>%</c:v>
                </c:pt>
              </c:strCache>
            </c:strRef>
          </c:tx>
          <c:spPr>
            <a:ln>
              <a:solidFill>
                <a:sysClr val="windowText" lastClr="000000"/>
              </a:solidFill>
            </a:ln>
            <a:effectLst>
              <a:outerShdw blurRad="50800" dist="25400" dir="16200000" algn="tl" rotWithShape="0">
                <a:srgbClr val="000000">
                  <a:alpha val="43000"/>
                </a:srgbClr>
              </a:outerShdw>
            </a:effectLst>
          </c:spPr>
          <c:explosion val="26"/>
          <c:dPt>
            <c:idx val="0"/>
            <c:bubble3D val="0"/>
            <c:spPr>
              <a:ln>
                <a:solidFill>
                  <a:schemeClr val="tx1"/>
                </a:solidFill>
              </a:ln>
              <a:effectLst>
                <a:outerShdw blurRad="50800" dist="25400" dir="16200000" algn="tl" rotWithShape="0">
                  <a:srgbClr val="000000">
                    <a:alpha val="43000"/>
                  </a:srgbClr>
                </a:outerShdw>
              </a:effectLst>
            </c:spPr>
          </c:dPt>
          <c:dLbls>
            <c:dLbl>
              <c:idx val="0"/>
              <c:layout>
                <c:manualLayout>
                  <c:x val="-6.55681928647808E-2"/>
                  <c:y val="4.344324146981630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1.05108389229124E-3"/>
                  <c:y val="-1.040080927384070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%" sourceLinked="0"/>
            <c:txPr>
              <a:bodyPr/>
              <a:lstStyle/>
              <a:p>
                <a:pPr>
                  <a:defRPr sz="900" b="1"/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</c:dLbls>
          <c:cat>
            <c:strRef>
              <c:f>GeneralResults!$B$118:$B$119</c:f>
              <c:strCache>
                <c:ptCount val="2"/>
                <c:pt idx="0">
                  <c:v>Yes</c:v>
                </c:pt>
                <c:pt idx="1">
                  <c:v>No</c:v>
                </c:pt>
              </c:strCache>
            </c:strRef>
          </c:cat>
          <c:val>
            <c:numRef>
              <c:f>GeneralResults!$D$118:$D$119</c:f>
              <c:numCache>
                <c:formatCode>0.0%</c:formatCode>
                <c:ptCount val="2"/>
                <c:pt idx="0">
                  <c:v>0.11151079136690648</c:v>
                </c:pt>
                <c:pt idx="1">
                  <c:v>0.88848920863309355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</c:plotArea>
    <c:plotVisOnly val="1"/>
    <c:dispBlanksAs val="zero"/>
    <c:showDLblsOverMax val="0"/>
  </c:chart>
  <c:printSettings>
    <c:headerFooter/>
    <c:pageMargins b="1" l="0.75000000000000011" r="0.75000000000000011" t="1" header="0.5" footer="0.5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0854986876640405"/>
          <c:y val="8.2908163265306103E-2"/>
          <c:w val="0.79145013123359609"/>
          <c:h val="0.83418367346938815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GeneralResults!$D$154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</c:spPr>
          <c:invertIfNegative val="0"/>
          <c:dLbls>
            <c:dLbl>
              <c:idx val="0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%" sourceLinked="0"/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GeneralResults!$B$155:$B$159</c:f>
              <c:strCache>
                <c:ptCount val="5"/>
                <c:pt idx="0">
                  <c:v>pre-1989</c:v>
                </c:pt>
                <c:pt idx="1">
                  <c:v>1989 - 1996</c:v>
                </c:pt>
                <c:pt idx="2">
                  <c:v>1997 - 2002</c:v>
                </c:pt>
                <c:pt idx="3">
                  <c:v>2003 - 2007</c:v>
                </c:pt>
                <c:pt idx="4">
                  <c:v>2008 - 2011</c:v>
                </c:pt>
              </c:strCache>
            </c:strRef>
          </c:cat>
          <c:val>
            <c:numRef>
              <c:f>GeneralResults!$D$155:$D$159</c:f>
              <c:numCache>
                <c:formatCode>0.0%</c:formatCode>
                <c:ptCount val="5"/>
                <c:pt idx="0">
                  <c:v>0.24746906636670415</c:v>
                </c:pt>
                <c:pt idx="1">
                  <c:v>0.21484814398200225</c:v>
                </c:pt>
                <c:pt idx="2">
                  <c:v>0.21034870641169853</c:v>
                </c:pt>
                <c:pt idx="3">
                  <c:v>0.1923509561304837</c:v>
                </c:pt>
                <c:pt idx="4">
                  <c:v>0.13498312710911137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4396800"/>
        <c:axId val="94398336"/>
      </c:barChart>
      <c:catAx>
        <c:axId val="9439680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94398336"/>
        <c:crosses val="autoZero"/>
        <c:auto val="1"/>
        <c:lblAlgn val="ctr"/>
        <c:lblOffset val="100"/>
        <c:noMultiLvlLbl val="0"/>
      </c:catAx>
      <c:valAx>
        <c:axId val="94398336"/>
        <c:scaling>
          <c:orientation val="minMax"/>
        </c:scaling>
        <c:delete val="1"/>
        <c:axPos val="b"/>
        <c:numFmt formatCode="0.0%" sourceLinked="1"/>
        <c:majorTickMark val="out"/>
        <c:minorTickMark val="none"/>
        <c:tickLblPos val="none"/>
        <c:crossAx val="9439680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1" l="0.75000000000000011" r="0.75000000000000011" t="1" header="0.5" footer="0.5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1"/>
    <c:view3D>
      <c:rotX val="75"/>
      <c:rotY val="17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879629629629603"/>
          <c:y val="0.11607142857142902"/>
          <c:w val="0.77726337448559613"/>
          <c:h val="0.75595238095238093"/>
        </c:manualLayout>
      </c:layout>
      <c:pie3DChart>
        <c:varyColors val="1"/>
        <c:ser>
          <c:idx val="0"/>
          <c:order val="0"/>
          <c:tx>
            <c:strRef>
              <c:f>GeneralResults!$D$137</c:f>
              <c:strCache>
                <c:ptCount val="1"/>
                <c:pt idx="0">
                  <c:v>%</c:v>
                </c:pt>
              </c:strCache>
            </c:strRef>
          </c:tx>
          <c:spPr>
            <a:ln>
              <a:solidFill>
                <a:sysClr val="windowText" lastClr="000000"/>
              </a:solidFill>
            </a:ln>
            <a:effectLst>
              <a:outerShdw blurRad="50800" dist="25400" dir="16200000" algn="tl" rotWithShape="0">
                <a:srgbClr val="000000">
                  <a:alpha val="43000"/>
                </a:srgbClr>
              </a:outerShdw>
            </a:effectLst>
          </c:spPr>
          <c:explosion val="26"/>
          <c:dPt>
            <c:idx val="0"/>
            <c:bubble3D val="0"/>
            <c:spPr>
              <a:ln>
                <a:solidFill>
                  <a:schemeClr val="tx1"/>
                </a:solidFill>
              </a:ln>
              <a:effectLst>
                <a:outerShdw blurRad="50800" dist="25400" dir="16200000" algn="tl" rotWithShape="0">
                  <a:srgbClr val="000000">
                    <a:alpha val="43000"/>
                  </a:srgbClr>
                </a:outerShdw>
              </a:effectLst>
            </c:spPr>
          </c:dPt>
          <c:dLbls>
            <c:numFmt formatCode="0%" sourceLinked="0"/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GeneralResults!$B$138:$B$139</c:f>
              <c:strCache>
                <c:ptCount val="2"/>
                <c:pt idx="0">
                  <c:v>Yes</c:v>
                </c:pt>
                <c:pt idx="1">
                  <c:v>No</c:v>
                </c:pt>
              </c:strCache>
            </c:strRef>
          </c:cat>
          <c:val>
            <c:numRef>
              <c:f>GeneralResults!$D$138:$D$139</c:f>
              <c:numCache>
                <c:formatCode>0.0%</c:formatCode>
                <c:ptCount val="2"/>
                <c:pt idx="0">
                  <c:v>0.7719844357976654</c:v>
                </c:pt>
                <c:pt idx="1">
                  <c:v>0.22801556420233463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plotVisOnly val="1"/>
    <c:dispBlanksAs val="zero"/>
    <c:showDLblsOverMax val="0"/>
  </c:chart>
  <c:printSettings>
    <c:headerFooter/>
    <c:pageMargins b="1" l="0.75000000000000011" r="0.75000000000000011" t="1" header="0.5" footer="0.5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9187712647030201"/>
          <c:y val="7.7014218009478691E-2"/>
          <c:w val="0.70812287352969816"/>
          <c:h val="0.8459715639810430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GeneralResults!$D$264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chemeClr val="bg2"/>
            </a:solidFill>
            <a:ln>
              <a:solidFill>
                <a:schemeClr val="tx1">
                  <a:lumMod val="50000"/>
                  <a:lumOff val="50000"/>
                </a:schemeClr>
              </a:solidFill>
            </a:ln>
          </c:spPr>
          <c:invertIfNegative val="0"/>
          <c:dLbls>
            <c:dLbl>
              <c:idx val="0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%" sourceLinked="0"/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GeneralResults!$B$265:$B$271</c:f>
              <c:strCache>
                <c:ptCount val="7"/>
                <c:pt idx="0">
                  <c:v>$30,001 or more</c:v>
                </c:pt>
                <c:pt idx="1">
                  <c:v>$25,001 - $30,000</c:v>
                </c:pt>
                <c:pt idx="2">
                  <c:v>$20,001 - $25,000</c:v>
                </c:pt>
                <c:pt idx="3">
                  <c:v>$15,001 - $20,000</c:v>
                </c:pt>
                <c:pt idx="4">
                  <c:v>$10,001 - $15,000</c:v>
                </c:pt>
                <c:pt idx="5">
                  <c:v>$5,001 - $10,000</c:v>
                </c:pt>
                <c:pt idx="6">
                  <c:v>$5,000 or less</c:v>
                </c:pt>
              </c:strCache>
            </c:strRef>
          </c:cat>
          <c:val>
            <c:numRef>
              <c:f>GeneralResults!$D$265:$D$271</c:f>
              <c:numCache>
                <c:formatCode>0.0%</c:formatCode>
                <c:ptCount val="7"/>
                <c:pt idx="0">
                  <c:v>6.7340067340067339E-2</c:v>
                </c:pt>
                <c:pt idx="1">
                  <c:v>3.5353535353535352E-2</c:v>
                </c:pt>
                <c:pt idx="2">
                  <c:v>5.7239057239057242E-2</c:v>
                </c:pt>
                <c:pt idx="3">
                  <c:v>0.17676767676767677</c:v>
                </c:pt>
                <c:pt idx="4">
                  <c:v>0.18518518518518517</c:v>
                </c:pt>
                <c:pt idx="5">
                  <c:v>0.24242424242424243</c:v>
                </c:pt>
                <c:pt idx="6">
                  <c:v>0.2356902356902357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4466432"/>
        <c:axId val="94467968"/>
      </c:barChart>
      <c:catAx>
        <c:axId val="9446643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94467968"/>
        <c:crosses val="autoZero"/>
        <c:auto val="1"/>
        <c:lblAlgn val="ctr"/>
        <c:lblOffset val="100"/>
        <c:noMultiLvlLbl val="0"/>
      </c:catAx>
      <c:valAx>
        <c:axId val="94467968"/>
        <c:scaling>
          <c:orientation val="minMax"/>
        </c:scaling>
        <c:delete val="1"/>
        <c:axPos val="b"/>
        <c:numFmt formatCode="0.0%" sourceLinked="1"/>
        <c:majorTickMark val="out"/>
        <c:minorTickMark val="none"/>
        <c:tickLblPos val="none"/>
        <c:crossAx val="9446643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1" l="0.75000000000000011" r="0.75000000000000011" t="1" header="0.5" footer="0.5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9496354622338899"/>
          <c:y val="7.7014218009478691E-2"/>
          <c:w val="0.70503645377661095"/>
          <c:h val="0.8459715639810430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GeneralResults!$D$276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solidFill>
                <a:schemeClr val="tx1">
                  <a:lumMod val="65000"/>
                  <a:lumOff val="35000"/>
                </a:schemeClr>
              </a:solidFill>
            </a:ln>
          </c:spPr>
          <c:invertIfNegative val="0"/>
          <c:dLbls>
            <c:dLbl>
              <c:idx val="0"/>
              <c:layout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%" sourceLinked="0"/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GeneralResults!$B$277:$B$283</c:f>
              <c:strCache>
                <c:ptCount val="7"/>
                <c:pt idx="0">
                  <c:v>$80,001 or more</c:v>
                </c:pt>
                <c:pt idx="1">
                  <c:v>$50,001 - $80,000</c:v>
                </c:pt>
                <c:pt idx="2">
                  <c:v>$40,001 - $50,000</c:v>
                </c:pt>
                <c:pt idx="3">
                  <c:v>$30,001 - $40,000</c:v>
                </c:pt>
                <c:pt idx="4">
                  <c:v>$20,001 - $30,000</c:v>
                </c:pt>
                <c:pt idx="5">
                  <c:v>$10,001 - $20,000</c:v>
                </c:pt>
                <c:pt idx="6">
                  <c:v>$10,000 or less</c:v>
                </c:pt>
              </c:strCache>
            </c:strRef>
          </c:cat>
          <c:val>
            <c:numRef>
              <c:f>GeneralResults!$D$277:$D$283</c:f>
              <c:numCache>
                <c:formatCode>0.0%</c:formatCode>
                <c:ptCount val="7"/>
                <c:pt idx="0">
                  <c:v>0.10416666666666667</c:v>
                </c:pt>
                <c:pt idx="1">
                  <c:v>0.11458333333333333</c:v>
                </c:pt>
                <c:pt idx="2">
                  <c:v>0.10416666666666667</c:v>
                </c:pt>
                <c:pt idx="3">
                  <c:v>0.19791666666666666</c:v>
                </c:pt>
                <c:pt idx="4">
                  <c:v>0.13541666666666666</c:v>
                </c:pt>
                <c:pt idx="5">
                  <c:v>0.23958333333333334</c:v>
                </c:pt>
                <c:pt idx="6">
                  <c:v>0.10416666666666667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4586752"/>
        <c:axId val="94588288"/>
      </c:barChart>
      <c:catAx>
        <c:axId val="9458675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94588288"/>
        <c:crosses val="autoZero"/>
        <c:auto val="1"/>
        <c:lblAlgn val="ctr"/>
        <c:lblOffset val="100"/>
        <c:noMultiLvlLbl val="0"/>
      </c:catAx>
      <c:valAx>
        <c:axId val="94588288"/>
        <c:scaling>
          <c:orientation val="minMax"/>
        </c:scaling>
        <c:delete val="1"/>
        <c:axPos val="b"/>
        <c:numFmt formatCode="0.0%" sourceLinked="1"/>
        <c:majorTickMark val="out"/>
        <c:minorTickMark val="none"/>
        <c:tickLblPos val="none"/>
        <c:crossAx val="9458675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1" l="0.75000000000000011" r="0.75000000000000011" t="1" header="0.5" footer="0.5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1"/>
    <c:plotArea>
      <c:layout>
        <c:manualLayout>
          <c:layoutTarget val="inner"/>
          <c:xMode val="edge"/>
          <c:yMode val="edge"/>
          <c:x val="1.9841269841269799E-2"/>
          <c:y val="0"/>
          <c:w val="0.95965591106667214"/>
          <c:h val="0.8062934949521349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GeneralResults!$E$291</c:f>
              <c:strCache>
                <c:ptCount val="1"/>
                <c:pt idx="0">
                  <c:v>Land</c:v>
                </c:pt>
              </c:strCache>
            </c:strRef>
          </c:tx>
          <c:spPr>
            <a:ln>
              <a:noFill/>
            </a:ln>
          </c:spPr>
          <c:invertIfNegative val="0"/>
          <c:dLbls>
            <c:dLbl>
              <c:idx val="0"/>
              <c:layout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 rot="-5400000" vert="horz"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GeneralResults!$B$292:$B$299</c:f>
              <c:strCache>
                <c:ptCount val="8"/>
                <c:pt idx="0">
                  <c:v>$100 or      less</c:v>
                </c:pt>
                <c:pt idx="1">
                  <c:v>$101 -       $250</c:v>
                </c:pt>
                <c:pt idx="2">
                  <c:v>$251 -       $500</c:v>
                </c:pt>
                <c:pt idx="3">
                  <c:v>$501 -    $1,000</c:v>
                </c:pt>
                <c:pt idx="4">
                  <c:v>$1,001 - $2,500</c:v>
                </c:pt>
                <c:pt idx="5">
                  <c:v>$2,501 - $5,000</c:v>
                </c:pt>
                <c:pt idx="6">
                  <c:v>$5,001 - $10,000</c:v>
                </c:pt>
                <c:pt idx="7">
                  <c:v>$10,000 or more</c:v>
                </c:pt>
              </c:strCache>
            </c:strRef>
          </c:cat>
          <c:val>
            <c:numRef>
              <c:f>GeneralResults!$E$292:$E$299</c:f>
              <c:numCache>
                <c:formatCode>0%</c:formatCode>
                <c:ptCount val="8"/>
                <c:pt idx="0">
                  <c:v>0.15681233933161953</c:v>
                </c:pt>
                <c:pt idx="1">
                  <c:v>0.11568123393316196</c:v>
                </c:pt>
                <c:pt idx="2">
                  <c:v>0.33676092544987146</c:v>
                </c:pt>
                <c:pt idx="3">
                  <c:v>0.15167095115681234</c:v>
                </c:pt>
                <c:pt idx="4">
                  <c:v>0.10796915167095116</c:v>
                </c:pt>
                <c:pt idx="5">
                  <c:v>8.7403598971722368E-2</c:v>
                </c:pt>
                <c:pt idx="6">
                  <c:v>3.3419023136246784E-2</c:v>
                </c:pt>
                <c:pt idx="7">
                  <c:v>1.0282776349614395E-2</c:v>
                </c:pt>
              </c:numCache>
            </c:numRef>
          </c:val>
        </c:ser>
        <c:ser>
          <c:idx val="1"/>
          <c:order val="1"/>
          <c:tx>
            <c:strRef>
              <c:f>GeneralResults!$F$291</c:f>
              <c:strCache>
                <c:ptCount val="1"/>
                <c:pt idx="0">
                  <c:v>Land&amp;House</c:v>
                </c:pt>
              </c:strCache>
            </c:strRef>
          </c:tx>
          <c:invertIfNegative val="0"/>
          <c:dLbls>
            <c:txPr>
              <a:bodyPr rot="-5400000" vert="horz"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GeneralResults!$B$292:$B$299</c:f>
              <c:strCache>
                <c:ptCount val="8"/>
                <c:pt idx="0">
                  <c:v>$100 or      less</c:v>
                </c:pt>
                <c:pt idx="1">
                  <c:v>$101 -       $250</c:v>
                </c:pt>
                <c:pt idx="2">
                  <c:v>$251 -       $500</c:v>
                </c:pt>
                <c:pt idx="3">
                  <c:v>$501 -    $1,000</c:v>
                </c:pt>
                <c:pt idx="4">
                  <c:v>$1,001 - $2,500</c:v>
                </c:pt>
                <c:pt idx="5">
                  <c:v>$2,501 - $5,000</c:v>
                </c:pt>
                <c:pt idx="6">
                  <c:v>$5,001 - $10,000</c:v>
                </c:pt>
                <c:pt idx="7">
                  <c:v>$10,000 or more</c:v>
                </c:pt>
              </c:strCache>
            </c:strRef>
          </c:cat>
          <c:val>
            <c:numRef>
              <c:f>GeneralResults!$F$292:$F$299</c:f>
              <c:numCache>
                <c:formatCode>0%</c:formatCode>
                <c:ptCount val="8"/>
                <c:pt idx="0">
                  <c:v>7.6923076923076927E-2</c:v>
                </c:pt>
                <c:pt idx="1">
                  <c:v>5.9171597633136092E-2</c:v>
                </c:pt>
                <c:pt idx="2">
                  <c:v>0.1242603550295858</c:v>
                </c:pt>
                <c:pt idx="3">
                  <c:v>0.11834319526627218</c:v>
                </c:pt>
                <c:pt idx="4">
                  <c:v>0.17751479289940827</c:v>
                </c:pt>
                <c:pt idx="5">
                  <c:v>0.28402366863905326</c:v>
                </c:pt>
                <c:pt idx="6">
                  <c:v>0.10059171597633136</c:v>
                </c:pt>
                <c:pt idx="7">
                  <c:v>5.9171597633136092E-2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4612480"/>
        <c:axId val="94627712"/>
      </c:barChart>
      <c:catAx>
        <c:axId val="946124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94627712"/>
        <c:crosses val="autoZero"/>
        <c:auto val="1"/>
        <c:lblAlgn val="ctr"/>
        <c:lblOffset val="100"/>
        <c:noMultiLvlLbl val="0"/>
      </c:catAx>
      <c:valAx>
        <c:axId val="94627712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one"/>
        <c:crossAx val="9461248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2814769681567613"/>
          <c:y val="1.54827448326772E-3"/>
          <c:w val="0.17185230318432404"/>
          <c:h val="0.20766583445362002"/>
        </c:manualLayout>
      </c:layout>
      <c:overlay val="1"/>
      <c:txPr>
        <a:bodyPr/>
        <a:lstStyle/>
        <a:p>
          <a:pPr>
            <a:defRPr sz="1100" b="1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1" l="0.75000000000000011" r="0.75000000000000011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GeneralResults!$D$80</c:f>
              <c:strCache>
                <c:ptCount val="1"/>
                <c:pt idx="0">
                  <c:v>%</c:v>
                </c:pt>
              </c:strCache>
            </c:strRef>
          </c:tx>
          <c:invertIfNegative val="0"/>
          <c:dLbls>
            <c:dLbl>
              <c:idx val="0"/>
              <c:layout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%" sourceLinked="0"/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GeneralResults!$B$81:$B$85</c:f>
              <c:strCache>
                <c:ptCount val="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 or more</c:v>
                </c:pt>
              </c:strCache>
            </c:strRef>
          </c:cat>
          <c:val>
            <c:numRef>
              <c:f>GeneralResults!$D$81:$D$85</c:f>
              <c:numCache>
                <c:formatCode>0.0%</c:formatCode>
                <c:ptCount val="5"/>
                <c:pt idx="0">
                  <c:v>0.22802653399668324</c:v>
                </c:pt>
                <c:pt idx="1">
                  <c:v>0.46849087893864011</c:v>
                </c:pt>
                <c:pt idx="2">
                  <c:v>0.23134328358208955</c:v>
                </c:pt>
                <c:pt idx="3">
                  <c:v>5.4726368159203981E-2</c:v>
                </c:pt>
                <c:pt idx="4">
                  <c:v>1.7412935323383085E-2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8844160"/>
        <c:axId val="88845696"/>
      </c:barChart>
      <c:catAx>
        <c:axId val="888441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88845696"/>
        <c:crosses val="autoZero"/>
        <c:auto val="1"/>
        <c:lblAlgn val="ctr"/>
        <c:lblOffset val="100"/>
        <c:noMultiLvlLbl val="0"/>
      </c:catAx>
      <c:valAx>
        <c:axId val="88845696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one"/>
        <c:crossAx val="8884416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1" l="0.75000000000000011" r="0.75000000000000011" t="1" header="0.5" footer="0.5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1"/>
    <c:plotArea>
      <c:layout>
        <c:manualLayout>
          <c:layoutTarget val="inner"/>
          <c:xMode val="edge"/>
          <c:yMode val="edge"/>
          <c:x val="2.0913705231290502E-2"/>
          <c:y val="0"/>
          <c:w val="0.95524673999083398"/>
          <c:h val="0.8062934949521349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GeneralResults!$E$310</c:f>
              <c:strCache>
                <c:ptCount val="1"/>
                <c:pt idx="0">
                  <c:v>Land</c:v>
                </c:pt>
              </c:strCache>
            </c:strRef>
          </c:tx>
          <c:spPr>
            <a:ln>
              <a:noFill/>
            </a:ln>
          </c:spPr>
          <c:invertIfNegative val="0"/>
          <c:dLbls>
            <c:dLbl>
              <c:idx val="0"/>
              <c:layout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 rot="-5400000" vert="horz"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GeneralResults!$B$311:$B$318</c:f>
              <c:strCache>
                <c:ptCount val="8"/>
                <c:pt idx="0">
                  <c:v>$100 or     less</c:v>
                </c:pt>
                <c:pt idx="1">
                  <c:v>$101 -    $200</c:v>
                </c:pt>
                <c:pt idx="2">
                  <c:v>$201 -    $300</c:v>
                </c:pt>
                <c:pt idx="3">
                  <c:v>$301 -    $400</c:v>
                </c:pt>
                <c:pt idx="4">
                  <c:v>$401 -    $500</c:v>
                </c:pt>
                <c:pt idx="5">
                  <c:v>$501 -    $600</c:v>
                </c:pt>
                <c:pt idx="6">
                  <c:v>$601 -    $700</c:v>
                </c:pt>
                <c:pt idx="7">
                  <c:v>$700 or more</c:v>
                </c:pt>
              </c:strCache>
            </c:strRef>
          </c:cat>
          <c:val>
            <c:numRef>
              <c:f>GeneralResults!$E$311:$E$318</c:f>
              <c:numCache>
                <c:formatCode>0%</c:formatCode>
                <c:ptCount val="8"/>
                <c:pt idx="0">
                  <c:v>0.23448275862068965</c:v>
                </c:pt>
                <c:pt idx="1">
                  <c:v>0.34252873563218389</c:v>
                </c:pt>
                <c:pt idx="2">
                  <c:v>0.27126436781609198</c:v>
                </c:pt>
                <c:pt idx="3">
                  <c:v>8.7356321839080459E-2</c:v>
                </c:pt>
                <c:pt idx="4">
                  <c:v>2.9885057471264367E-2</c:v>
                </c:pt>
                <c:pt idx="5">
                  <c:v>1.3793103448275862E-2</c:v>
                </c:pt>
                <c:pt idx="6">
                  <c:v>4.5977011494252873E-3</c:v>
                </c:pt>
                <c:pt idx="7">
                  <c:v>1.6091954022988506E-2</c:v>
                </c:pt>
              </c:numCache>
            </c:numRef>
          </c:val>
        </c:ser>
        <c:ser>
          <c:idx val="1"/>
          <c:order val="1"/>
          <c:tx>
            <c:strRef>
              <c:f>GeneralResults!$F$310</c:f>
              <c:strCache>
                <c:ptCount val="1"/>
                <c:pt idx="0">
                  <c:v>Land&amp;House</c:v>
                </c:pt>
              </c:strCache>
            </c:strRef>
          </c:tx>
          <c:invertIfNegative val="0"/>
          <c:dLbls>
            <c:txPr>
              <a:bodyPr rot="-5400000" vert="horz"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GeneralResults!$B$311:$B$318</c:f>
              <c:strCache>
                <c:ptCount val="8"/>
                <c:pt idx="0">
                  <c:v>$100 or     less</c:v>
                </c:pt>
                <c:pt idx="1">
                  <c:v>$101 -    $200</c:v>
                </c:pt>
                <c:pt idx="2">
                  <c:v>$201 -    $300</c:v>
                </c:pt>
                <c:pt idx="3">
                  <c:v>$301 -    $400</c:v>
                </c:pt>
                <c:pt idx="4">
                  <c:v>$401 -    $500</c:v>
                </c:pt>
                <c:pt idx="5">
                  <c:v>$501 -    $600</c:v>
                </c:pt>
                <c:pt idx="6">
                  <c:v>$601 -    $700</c:v>
                </c:pt>
                <c:pt idx="7">
                  <c:v>$700 or more</c:v>
                </c:pt>
              </c:strCache>
            </c:strRef>
          </c:cat>
          <c:val>
            <c:numRef>
              <c:f>GeneralResults!$F$311:$F$318</c:f>
              <c:numCache>
                <c:formatCode>0%</c:formatCode>
                <c:ptCount val="8"/>
                <c:pt idx="0">
                  <c:v>6.965174129353234E-2</c:v>
                </c:pt>
                <c:pt idx="1">
                  <c:v>0.1691542288557214</c:v>
                </c:pt>
                <c:pt idx="2">
                  <c:v>0.26368159203980102</c:v>
                </c:pt>
                <c:pt idx="3">
                  <c:v>0.13432835820895522</c:v>
                </c:pt>
                <c:pt idx="4">
                  <c:v>0.1044776119402985</c:v>
                </c:pt>
                <c:pt idx="5">
                  <c:v>9.4527363184079602E-2</c:v>
                </c:pt>
                <c:pt idx="6">
                  <c:v>5.4726368159203981E-2</c:v>
                </c:pt>
                <c:pt idx="7">
                  <c:v>0.10945273631840796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4939008"/>
        <c:axId val="94946048"/>
      </c:barChart>
      <c:catAx>
        <c:axId val="949390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94946048"/>
        <c:crosses val="autoZero"/>
        <c:auto val="1"/>
        <c:lblAlgn val="ctr"/>
        <c:lblOffset val="100"/>
        <c:noMultiLvlLbl val="0"/>
      </c:catAx>
      <c:valAx>
        <c:axId val="94946048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one"/>
        <c:crossAx val="9493900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1051101251232505"/>
          <c:y val="1.54827448326772E-3"/>
          <c:w val="0.18948898748767506"/>
          <c:h val="0.20247900807004901"/>
        </c:manualLayout>
      </c:layout>
      <c:overlay val="1"/>
      <c:txPr>
        <a:bodyPr/>
        <a:lstStyle/>
        <a:p>
          <a:pPr>
            <a:defRPr sz="1100" b="1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1" l="0.75000000000000011" r="0.75000000000000011" t="1" header="0.5" footer="0.5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676733984640798"/>
          <c:y val="9.0277777777777818E-2"/>
          <c:w val="0.57733759842519705"/>
          <c:h val="0.81944444444444409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GeneralResults!$D$337</c:f>
              <c:strCache>
                <c:ptCount val="1"/>
                <c:pt idx="0">
                  <c:v>%</c:v>
                </c:pt>
              </c:strCache>
            </c:strRef>
          </c:tx>
          <c:spPr>
            <a:ln>
              <a:noFill/>
            </a:ln>
            <a:effectLst>
              <a:outerShdw blurRad="50800" dist="25400" dir="16200000" algn="tl" rotWithShape="0">
                <a:srgbClr val="000000">
                  <a:alpha val="43000"/>
                </a:srgbClr>
              </a:outerShdw>
            </a:effectLst>
          </c:spPr>
          <c:invertIfNegative val="0"/>
          <c:dLbls>
            <c:numFmt formatCode="0.0%" sourceLinked="0"/>
            <c:txPr>
              <a:bodyPr/>
              <a:lstStyle/>
              <a:p>
                <a:pPr>
                  <a:defRPr sz="900" b="1"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GeneralResults!$B$338:$B$341</c:f>
              <c:strCache>
                <c:ptCount val="4"/>
                <c:pt idx="0">
                  <c:v>$750 or more</c:v>
                </c:pt>
                <c:pt idx="1">
                  <c:v>$501 - $750</c:v>
                </c:pt>
                <c:pt idx="2">
                  <c:v>$251 - $500</c:v>
                </c:pt>
                <c:pt idx="3">
                  <c:v>$250 or less</c:v>
                </c:pt>
              </c:strCache>
            </c:strRef>
          </c:cat>
          <c:val>
            <c:numRef>
              <c:f>GeneralResults!$D$338:$D$341</c:f>
              <c:numCache>
                <c:formatCode>0.0%</c:formatCode>
                <c:ptCount val="4"/>
                <c:pt idx="0">
                  <c:v>6.9387755102040816E-2</c:v>
                </c:pt>
                <c:pt idx="1">
                  <c:v>0.12244897959183673</c:v>
                </c:pt>
                <c:pt idx="2">
                  <c:v>0.52653061224489794</c:v>
                </c:pt>
                <c:pt idx="3">
                  <c:v>0.28163265306122448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94988928"/>
        <c:axId val="94987392"/>
      </c:barChart>
      <c:valAx>
        <c:axId val="94987392"/>
        <c:scaling>
          <c:orientation val="minMax"/>
        </c:scaling>
        <c:delete val="1"/>
        <c:axPos val="b"/>
        <c:majorGridlines>
          <c:spPr>
            <a:ln>
              <a:noFill/>
            </a:ln>
          </c:spPr>
        </c:majorGridlines>
        <c:numFmt formatCode="0.0%" sourceLinked="1"/>
        <c:majorTickMark val="out"/>
        <c:minorTickMark val="none"/>
        <c:tickLblPos val="none"/>
        <c:crossAx val="94988928"/>
        <c:crosses val="autoZero"/>
        <c:crossBetween val="between"/>
      </c:valAx>
      <c:catAx>
        <c:axId val="94988928"/>
        <c:scaling>
          <c:orientation val="minMax"/>
        </c:scaling>
        <c:delete val="0"/>
        <c:axPos val="l"/>
        <c:majorTickMark val="out"/>
        <c:minorTickMark val="none"/>
        <c:tickLblPos val="nextTo"/>
        <c:txPr>
          <a:bodyPr/>
          <a:lstStyle/>
          <a:p>
            <a:pPr>
              <a:defRPr sz="900" b="1"/>
            </a:pPr>
            <a:endParaRPr lang="en-US"/>
          </a:p>
        </c:txPr>
        <c:crossAx val="94987392"/>
        <c:crosses val="autoZero"/>
        <c:auto val="1"/>
        <c:lblAlgn val="ctr"/>
        <c:lblOffset val="100"/>
        <c:noMultiLvlLbl val="0"/>
      </c:catAx>
    </c:plotArea>
    <c:plotVisOnly val="1"/>
    <c:dispBlanksAs val="gap"/>
    <c:showDLblsOverMax val="0"/>
  </c:chart>
  <c:printSettings>
    <c:headerFooter/>
    <c:pageMargins b="1" l="0.75000000000000011" r="0.75000000000000011" t="1" header="0.5" footer="0.5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676733984640798"/>
          <c:y val="9.0277777777777818E-2"/>
          <c:w val="0.74323266015359213"/>
          <c:h val="0.81944444444444409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GeneralResults!$D$346</c:f>
              <c:strCache>
                <c:ptCount val="1"/>
                <c:pt idx="0">
                  <c:v>%</c:v>
                </c:pt>
              </c:strCache>
            </c:strRef>
          </c:tx>
          <c:spPr>
            <a:ln>
              <a:noFill/>
            </a:ln>
            <a:effectLst>
              <a:outerShdw blurRad="50800" dist="25400" dir="16200000" algn="tl" rotWithShape="0">
                <a:srgbClr val="000000">
                  <a:alpha val="43000"/>
                </a:srgbClr>
              </a:outerShdw>
            </a:effectLst>
          </c:spPr>
          <c:invertIfNegative val="0"/>
          <c:dLbls>
            <c:numFmt formatCode="0.0%" sourceLinked="0"/>
            <c:txPr>
              <a:bodyPr/>
              <a:lstStyle/>
              <a:p>
                <a:pPr>
                  <a:defRPr sz="900" b="1"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GeneralResults!$B$347:$B$349</c:f>
              <c:strCache>
                <c:ptCount val="3"/>
                <c:pt idx="0">
                  <c:v>21 - 30 years</c:v>
                </c:pt>
                <c:pt idx="1">
                  <c:v>11 - 20 years</c:v>
                </c:pt>
                <c:pt idx="2">
                  <c:v>1 - 10 years</c:v>
                </c:pt>
              </c:strCache>
            </c:strRef>
          </c:cat>
          <c:val>
            <c:numRef>
              <c:f>GeneralResults!$D$347:$D$349</c:f>
              <c:numCache>
                <c:formatCode>0.0%</c:formatCode>
                <c:ptCount val="3"/>
                <c:pt idx="0">
                  <c:v>0.11940298507462686</c:v>
                </c:pt>
                <c:pt idx="1">
                  <c:v>0.28358208955223879</c:v>
                </c:pt>
                <c:pt idx="2">
                  <c:v>0.59701492537313428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95014912"/>
        <c:axId val="95004928"/>
      </c:barChart>
      <c:valAx>
        <c:axId val="95004928"/>
        <c:scaling>
          <c:orientation val="minMax"/>
        </c:scaling>
        <c:delete val="1"/>
        <c:axPos val="b"/>
        <c:majorGridlines>
          <c:spPr>
            <a:ln>
              <a:noFill/>
            </a:ln>
          </c:spPr>
        </c:majorGridlines>
        <c:numFmt formatCode="0.0%" sourceLinked="1"/>
        <c:majorTickMark val="out"/>
        <c:minorTickMark val="none"/>
        <c:tickLblPos val="none"/>
        <c:crossAx val="95014912"/>
        <c:crosses val="autoZero"/>
        <c:crossBetween val="between"/>
      </c:valAx>
      <c:catAx>
        <c:axId val="95014912"/>
        <c:scaling>
          <c:orientation val="minMax"/>
        </c:scaling>
        <c:delete val="0"/>
        <c:axPos val="l"/>
        <c:majorTickMark val="out"/>
        <c:minorTickMark val="none"/>
        <c:tickLblPos val="nextTo"/>
        <c:txPr>
          <a:bodyPr/>
          <a:lstStyle/>
          <a:p>
            <a:pPr>
              <a:defRPr sz="900" b="1"/>
            </a:pPr>
            <a:endParaRPr lang="en-US"/>
          </a:p>
        </c:txPr>
        <c:crossAx val="95004928"/>
        <c:crosses val="autoZero"/>
        <c:auto val="1"/>
        <c:lblAlgn val="ctr"/>
        <c:lblOffset val="100"/>
        <c:noMultiLvlLbl val="0"/>
      </c:catAx>
    </c:plotArea>
    <c:plotVisOnly val="1"/>
    <c:dispBlanksAs val="gap"/>
    <c:showDLblsOverMax val="0"/>
  </c:chart>
  <c:printSettings>
    <c:headerFooter/>
    <c:pageMargins b="1" l="0.75000000000000011" r="0.75000000000000011" t="1" header="0.5" footer="0.5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1"/>
    <c:view3D>
      <c:rotX val="75"/>
      <c:rotY val="1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3940329218107"/>
          <c:y val="0.139880952380952"/>
          <c:w val="0.78755144032921798"/>
          <c:h val="0.76785714285714302"/>
        </c:manualLayout>
      </c:layout>
      <c:pie3DChart>
        <c:varyColors val="1"/>
        <c:ser>
          <c:idx val="0"/>
          <c:order val="0"/>
          <c:tx>
            <c:strRef>
              <c:f>GeneralResults!$D$381</c:f>
              <c:strCache>
                <c:ptCount val="1"/>
                <c:pt idx="0">
                  <c:v>%</c:v>
                </c:pt>
              </c:strCache>
            </c:strRef>
          </c:tx>
          <c:spPr>
            <a:ln>
              <a:solidFill>
                <a:sysClr val="windowText" lastClr="000000"/>
              </a:solidFill>
            </a:ln>
            <a:effectLst>
              <a:outerShdw blurRad="50800" dist="38100" dir="16200000" algn="tl" rotWithShape="0">
                <a:srgbClr val="000000">
                  <a:alpha val="43000"/>
                </a:srgbClr>
              </a:outerShdw>
            </a:effectLst>
          </c:spPr>
          <c:explosion val="26"/>
          <c:dPt>
            <c:idx val="0"/>
            <c:bubble3D val="0"/>
            <c:spPr>
              <a:ln>
                <a:solidFill>
                  <a:schemeClr val="tx1"/>
                </a:solidFill>
              </a:ln>
              <a:effectLst>
                <a:outerShdw blurRad="50800" dist="38100" dir="16200000" algn="tl" rotWithShape="0">
                  <a:srgbClr val="000000">
                    <a:alpha val="43000"/>
                  </a:srgbClr>
                </a:outerShdw>
              </a:effectLst>
            </c:spPr>
          </c:dPt>
          <c:dLbls>
            <c:numFmt formatCode="0%" sourceLinked="0"/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</c:dLbls>
          <c:cat>
            <c:strRef>
              <c:f>GeneralResults!$B$382:$B$383</c:f>
              <c:strCache>
                <c:ptCount val="2"/>
                <c:pt idx="0">
                  <c:v>Yes</c:v>
                </c:pt>
                <c:pt idx="1">
                  <c:v>No</c:v>
                </c:pt>
              </c:strCache>
            </c:strRef>
          </c:cat>
          <c:val>
            <c:numRef>
              <c:f>GeneralResults!$D$382:$D$383</c:f>
              <c:numCache>
                <c:formatCode>0.0%</c:formatCode>
                <c:ptCount val="2"/>
                <c:pt idx="0">
                  <c:v>9.8843322818086221E-2</c:v>
                </c:pt>
                <c:pt idx="1">
                  <c:v>0.90115667718191372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</c:plotArea>
    <c:plotVisOnly val="1"/>
    <c:dispBlanksAs val="zero"/>
    <c:showDLblsOverMax val="0"/>
  </c:chart>
  <c:printSettings>
    <c:headerFooter/>
    <c:pageMargins b="1" l="0.75000000000000011" r="0.75000000000000011" t="1" header="0.5" footer="0.5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1"/>
    <c:view3D>
      <c:rotX val="75"/>
      <c:rotY val="1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3940329218107"/>
          <c:y val="0.139880952380952"/>
          <c:w val="0.78755144032921798"/>
          <c:h val="0.76785714285714302"/>
        </c:manualLayout>
      </c:layout>
      <c:pie3DChart>
        <c:varyColors val="1"/>
        <c:ser>
          <c:idx val="0"/>
          <c:order val="0"/>
          <c:tx>
            <c:strRef>
              <c:f>GeneralResults!$D$387</c:f>
              <c:strCache>
                <c:ptCount val="1"/>
                <c:pt idx="0">
                  <c:v>%</c:v>
                </c:pt>
              </c:strCache>
            </c:strRef>
          </c:tx>
          <c:spPr>
            <a:ln>
              <a:solidFill>
                <a:sysClr val="windowText" lastClr="000000"/>
              </a:solidFill>
            </a:ln>
            <a:effectLst>
              <a:outerShdw blurRad="50800" dist="38100" dir="16200000" algn="tl" rotWithShape="0">
                <a:srgbClr val="000000">
                  <a:alpha val="43000"/>
                </a:srgbClr>
              </a:outerShdw>
            </a:effectLst>
          </c:spPr>
          <c:explosion val="26"/>
          <c:dPt>
            <c:idx val="0"/>
            <c:bubble3D val="0"/>
            <c:spPr>
              <a:ln>
                <a:solidFill>
                  <a:schemeClr val="tx1"/>
                </a:solidFill>
              </a:ln>
              <a:effectLst>
                <a:outerShdw blurRad="50800" dist="38100" dir="16200000" algn="tl" rotWithShape="0">
                  <a:srgbClr val="000000">
                    <a:alpha val="43000"/>
                  </a:srgbClr>
                </a:outerShdw>
              </a:effectLst>
            </c:spPr>
          </c:dPt>
          <c:dLbls>
            <c:numFmt formatCode="0%" sourceLinked="0"/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</c:dLbls>
          <c:cat>
            <c:strRef>
              <c:f>GeneralResults!$B$388:$B$389</c:f>
              <c:strCache>
                <c:ptCount val="2"/>
                <c:pt idx="0">
                  <c:v>Yes</c:v>
                </c:pt>
                <c:pt idx="1">
                  <c:v>No</c:v>
                </c:pt>
              </c:strCache>
            </c:strRef>
          </c:cat>
          <c:val>
            <c:numRef>
              <c:f>GeneralResults!$D$388:$D$389</c:f>
              <c:numCache>
                <c:formatCode>0.0%</c:formatCode>
                <c:ptCount val="2"/>
                <c:pt idx="0">
                  <c:v>6.3750000000000001E-2</c:v>
                </c:pt>
                <c:pt idx="1">
                  <c:v>0.93625000000000003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</c:plotArea>
    <c:plotVisOnly val="1"/>
    <c:dispBlanksAs val="zero"/>
    <c:showDLblsOverMax val="0"/>
  </c:chart>
  <c:printSettings>
    <c:headerFooter/>
    <c:pageMargins b="1" l="0.75000000000000011" r="0.75000000000000011" t="1" header="0.5" footer="0.5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1"/>
    <c:view3D>
      <c:rotX val="75"/>
      <c:rotY val="5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3940329218107"/>
          <c:y val="0.139880952380952"/>
          <c:w val="0.78755144032921798"/>
          <c:h val="0.76785714285714302"/>
        </c:manualLayout>
      </c:layout>
      <c:pie3DChart>
        <c:varyColors val="1"/>
        <c:ser>
          <c:idx val="0"/>
          <c:order val="0"/>
          <c:tx>
            <c:strRef>
              <c:f>GeneralResults!$D$395</c:f>
              <c:strCache>
                <c:ptCount val="1"/>
                <c:pt idx="0">
                  <c:v>%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explosion val="26"/>
          <c:dPt>
            <c:idx val="0"/>
            <c:bubble3D val="0"/>
            <c:spPr>
              <a:ln>
                <a:solidFill>
                  <a:schemeClr val="tx1"/>
                </a:solidFill>
              </a:ln>
              <a:effectLst>
                <a:outerShdw blurRad="50800" dist="38100" dir="5400000" rotWithShape="0">
                  <a:srgbClr val="000000">
                    <a:alpha val="43000"/>
                  </a:srgbClr>
                </a:outerShdw>
              </a:effectLst>
            </c:spPr>
          </c:dPt>
          <c:dLbls>
            <c:numFmt formatCode="0%" sourceLinked="0"/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</c:dLbls>
          <c:cat>
            <c:strRef>
              <c:f>GeneralResults!$B$396:$B$397</c:f>
              <c:strCache>
                <c:ptCount val="2"/>
                <c:pt idx="0">
                  <c:v>Yes</c:v>
                </c:pt>
                <c:pt idx="1">
                  <c:v>No</c:v>
                </c:pt>
              </c:strCache>
            </c:strRef>
          </c:cat>
          <c:val>
            <c:numRef>
              <c:f>GeneralResults!$D$396:$D$397</c:f>
              <c:numCache>
                <c:formatCode>0.0%</c:formatCode>
                <c:ptCount val="2"/>
                <c:pt idx="0">
                  <c:v>0.44035532994923859</c:v>
                </c:pt>
                <c:pt idx="1">
                  <c:v>0.55964467005076146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</c:plotArea>
    <c:plotVisOnly val="1"/>
    <c:dispBlanksAs val="zero"/>
    <c:showDLblsOverMax val="0"/>
  </c:chart>
  <c:printSettings>
    <c:headerFooter/>
    <c:pageMargins b="1" l="0.75000000000000011" r="0.75000000000000011" t="1" header="0.5" footer="0.5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2735552153203107"/>
          <c:y val="7.2222222222222229E-2"/>
          <c:w val="0.63920826447620005"/>
          <c:h val="0.8555555555555550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GeneralResults!$D$410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  <a:ln>
              <a:noFill/>
            </a:ln>
          </c:spPr>
          <c:invertIfNegative val="0"/>
          <c:dPt>
            <c:idx val="0"/>
            <c:invertIfNegative val="0"/>
            <c:bubble3D val="0"/>
            <c:spPr>
              <a:noFill/>
              <a:ln>
                <a:solidFill>
                  <a:schemeClr val="tx1">
                    <a:lumMod val="65000"/>
                    <a:lumOff val="35000"/>
                  </a:schemeClr>
                </a:solidFill>
              </a:ln>
            </c:spPr>
          </c:dPt>
          <c:dPt>
            <c:idx val="1"/>
            <c:invertIfNegative val="0"/>
            <c:bubble3D val="0"/>
            <c:spPr>
              <a:noFill/>
              <a:ln>
                <a:solidFill>
                  <a:schemeClr val="tx1">
                    <a:lumMod val="65000"/>
                    <a:lumOff val="35000"/>
                  </a:schemeClr>
                </a:solidFill>
              </a:ln>
            </c:spPr>
          </c:dPt>
          <c:dPt>
            <c:idx val="2"/>
            <c:invertIfNegative val="0"/>
            <c:bubble3D val="0"/>
            <c:spPr>
              <a:ln>
                <a:noFill/>
              </a:ln>
            </c:spPr>
          </c:dPt>
          <c:dPt>
            <c:idx val="5"/>
            <c:invertIfNegative val="0"/>
            <c:bubble3D val="0"/>
            <c:spPr>
              <a:ln>
                <a:noFill/>
              </a:ln>
            </c:spPr>
          </c:dPt>
          <c:dPt>
            <c:idx val="6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</c:spPr>
          </c:dPt>
          <c:dLbls>
            <c:dLbl>
              <c:idx val="0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GeneralResults!$B$411:$B$418</c:f>
              <c:strCache>
                <c:ptCount val="8"/>
                <c:pt idx="0">
                  <c:v>Don't know</c:v>
                </c:pt>
                <c:pt idx="1">
                  <c:v>Other</c:v>
                </c:pt>
                <c:pt idx="2">
                  <c:v>Spouse &amp; children</c:v>
                </c:pt>
                <c:pt idx="3">
                  <c:v>Children (generic)</c:v>
                </c:pt>
                <c:pt idx="4">
                  <c:v>Other family</c:v>
                </c:pt>
                <c:pt idx="5">
                  <c:v>Spouse</c:v>
                </c:pt>
                <c:pt idx="6">
                  <c:v>One child</c:v>
                </c:pt>
                <c:pt idx="7">
                  <c:v>All children equally</c:v>
                </c:pt>
              </c:strCache>
            </c:strRef>
          </c:cat>
          <c:val>
            <c:numRef>
              <c:f>GeneralResults!$D$411:$D$418</c:f>
              <c:numCache>
                <c:formatCode>0.0%</c:formatCode>
                <c:ptCount val="8"/>
                <c:pt idx="0">
                  <c:v>7.8291814946619215E-2</c:v>
                </c:pt>
                <c:pt idx="1">
                  <c:v>2.1352313167259787E-2</c:v>
                </c:pt>
                <c:pt idx="2">
                  <c:v>2.1352313167259787E-2</c:v>
                </c:pt>
                <c:pt idx="3">
                  <c:v>4.0332147093712932E-2</c:v>
                </c:pt>
                <c:pt idx="4">
                  <c:v>4.151838671411625E-2</c:v>
                </c:pt>
                <c:pt idx="5">
                  <c:v>0.17319098457888493</c:v>
                </c:pt>
                <c:pt idx="6">
                  <c:v>0.17437722419928825</c:v>
                </c:pt>
                <c:pt idx="7">
                  <c:v>0.44958481613285883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5464832"/>
        <c:axId val="95470720"/>
      </c:barChart>
      <c:catAx>
        <c:axId val="9546483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95470720"/>
        <c:crosses val="autoZero"/>
        <c:auto val="1"/>
        <c:lblAlgn val="ctr"/>
        <c:lblOffset val="100"/>
        <c:noMultiLvlLbl val="0"/>
      </c:catAx>
      <c:valAx>
        <c:axId val="95470720"/>
        <c:scaling>
          <c:orientation val="minMax"/>
        </c:scaling>
        <c:delete val="1"/>
        <c:axPos val="b"/>
        <c:numFmt formatCode="0.0%" sourceLinked="1"/>
        <c:majorTickMark val="out"/>
        <c:minorTickMark val="none"/>
        <c:tickLblPos val="none"/>
        <c:crossAx val="9546483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1" l="0.75000000000000011" r="0.75000000000000011" t="1" header="0.5" footer="0.5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GeneralResults!$D$442</c:f>
              <c:strCache>
                <c:ptCount val="1"/>
                <c:pt idx="0">
                  <c:v>%</c:v>
                </c:pt>
              </c:strCache>
            </c:strRef>
          </c:tx>
          <c:spPr>
            <a:ln>
              <a:noFill/>
            </a:ln>
          </c:spPr>
          <c:invertIfNegative val="0"/>
          <c:dLbls>
            <c:dLbl>
              <c:idx val="0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GeneralResults!$B$443:$B$450</c:f>
              <c:strCache>
                <c:ptCount val="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7 - 9</c:v>
                </c:pt>
                <c:pt idx="7">
                  <c:v>10 or   more</c:v>
                </c:pt>
              </c:strCache>
            </c:strRef>
          </c:cat>
          <c:val>
            <c:numRef>
              <c:f>GeneralResults!$D$443:$D$450</c:f>
              <c:numCache>
                <c:formatCode>0%</c:formatCode>
                <c:ptCount val="8"/>
                <c:pt idx="0">
                  <c:v>7.8864353312302835E-2</c:v>
                </c:pt>
                <c:pt idx="1">
                  <c:v>0.17665615141955837</c:v>
                </c:pt>
                <c:pt idx="2">
                  <c:v>0.15036803364879076</c:v>
                </c:pt>
                <c:pt idx="3">
                  <c:v>0.17875920084121977</c:v>
                </c:pt>
                <c:pt idx="4">
                  <c:v>0.16193480546792849</c:v>
                </c:pt>
                <c:pt idx="5">
                  <c:v>0.12513144058885384</c:v>
                </c:pt>
                <c:pt idx="6">
                  <c:v>9.3585699263932703E-2</c:v>
                </c:pt>
                <c:pt idx="7">
                  <c:v>3.4700315457413249E-2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5238016"/>
        <c:axId val="95239552"/>
      </c:barChart>
      <c:catAx>
        <c:axId val="952380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95239552"/>
        <c:crosses val="autoZero"/>
        <c:auto val="1"/>
        <c:lblAlgn val="ctr"/>
        <c:lblOffset val="100"/>
        <c:noMultiLvlLbl val="0"/>
      </c:catAx>
      <c:valAx>
        <c:axId val="95239552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one"/>
        <c:crossAx val="9523801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1" l="0.75000000000000011" r="0.75000000000000011" t="1" header="0.5" footer="0.5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1"/>
    <c:plotArea>
      <c:layout>
        <c:manualLayout>
          <c:layoutTarget val="inner"/>
          <c:xMode val="edge"/>
          <c:yMode val="edge"/>
          <c:x val="4.0123456790123413E-2"/>
          <c:y val="4.1666666666666713E-2"/>
          <c:w val="0.91975308641975306"/>
          <c:h val="0.6989818460192480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GeneralResults!$D$457</c:f>
              <c:strCache>
                <c:ptCount val="1"/>
                <c:pt idx="0">
                  <c:v>%</c:v>
                </c:pt>
              </c:strCache>
            </c:strRef>
          </c:tx>
          <c:spPr>
            <a:ln>
              <a:noFill/>
            </a:ln>
          </c:spPr>
          <c:invertIfNegative val="0"/>
          <c:dLbls>
            <c:dLbl>
              <c:idx val="0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GeneralResults!$B$458:$B$465</c:f>
              <c:strCache>
                <c:ptCount val="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7 - 9</c:v>
                </c:pt>
                <c:pt idx="7">
                  <c:v>10 or   more</c:v>
                </c:pt>
              </c:strCache>
            </c:strRef>
          </c:cat>
          <c:val>
            <c:numRef>
              <c:f>GeneralResults!$D$458:$D$465</c:f>
              <c:numCache>
                <c:formatCode>0%</c:formatCode>
                <c:ptCount val="8"/>
                <c:pt idx="0">
                  <c:v>7.5211864406779655E-2</c:v>
                </c:pt>
                <c:pt idx="1">
                  <c:v>0.19279661016949154</c:v>
                </c:pt>
                <c:pt idx="2">
                  <c:v>0.1652542372881356</c:v>
                </c:pt>
                <c:pt idx="3">
                  <c:v>0.17796610169491525</c:v>
                </c:pt>
                <c:pt idx="4">
                  <c:v>0.17690677966101695</c:v>
                </c:pt>
                <c:pt idx="5">
                  <c:v>0.11864406779661017</c:v>
                </c:pt>
                <c:pt idx="6">
                  <c:v>7.6271186440677971E-2</c:v>
                </c:pt>
                <c:pt idx="7">
                  <c:v>1.6949152542372881E-2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5264128"/>
        <c:axId val="95290496"/>
      </c:barChart>
      <c:catAx>
        <c:axId val="952641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95290496"/>
        <c:crosses val="autoZero"/>
        <c:auto val="1"/>
        <c:lblAlgn val="ctr"/>
        <c:lblOffset val="100"/>
        <c:noMultiLvlLbl val="0"/>
      </c:catAx>
      <c:valAx>
        <c:axId val="95290496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one"/>
        <c:crossAx val="9526412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1" l="0.75000000000000011" r="0.75000000000000011" t="1" header="0.5" footer="0.5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798799455623601"/>
          <c:y val="4.1666666666666713E-2"/>
          <c:w val="0.6728555458345481"/>
          <c:h val="0.9142596237970249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GeneralResults!$D$471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solidFill>
                <a:schemeClr val="bg1">
                  <a:lumMod val="50000"/>
                </a:schemeClr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chemeClr val="bg1"/>
              </a:solidFill>
              <a:ln>
                <a:solidFill>
                  <a:schemeClr val="bg1">
                    <a:lumMod val="50000"/>
                  </a:schemeClr>
                </a:solidFill>
              </a:ln>
            </c:spPr>
          </c:dPt>
          <c:dPt>
            <c:idx val="1"/>
            <c:invertIfNegative val="0"/>
            <c:bubble3D val="0"/>
            <c:spPr>
              <a:solidFill>
                <a:schemeClr val="bg1"/>
              </a:solidFill>
              <a:ln>
                <a:solidFill>
                  <a:schemeClr val="bg1">
                    <a:lumMod val="50000"/>
                  </a:schemeClr>
                </a:solidFill>
              </a:ln>
            </c:spPr>
          </c:dPt>
          <c:dPt>
            <c:idx val="3"/>
            <c:invertIfNegative val="0"/>
            <c:bubble3D val="0"/>
            <c:spPr>
              <a:solidFill>
                <a:schemeClr val="bg1"/>
              </a:solidFill>
              <a:ln>
                <a:solidFill>
                  <a:schemeClr val="bg1">
                    <a:lumMod val="50000"/>
                  </a:schemeClr>
                </a:solidFill>
              </a:ln>
            </c:spPr>
          </c:dPt>
          <c:dPt>
            <c:idx val="4"/>
            <c:invertIfNegative val="0"/>
            <c:bubble3D val="0"/>
            <c:spPr>
              <a:ln>
                <a:solidFill>
                  <a:schemeClr val="bg1">
                    <a:lumMod val="50000"/>
                  </a:schemeClr>
                </a:solidFill>
              </a:ln>
            </c:spPr>
          </c:dPt>
          <c:dLbls>
            <c:dLbl>
              <c:idx val="0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GeneralResults!$B$472:$B$476</c:f>
              <c:strCache>
                <c:ptCount val="5"/>
                <c:pt idx="0">
                  <c:v>Separated</c:v>
                </c:pt>
                <c:pt idx="1">
                  <c:v>Single</c:v>
                </c:pt>
                <c:pt idx="2">
                  <c:v>Divorced</c:v>
                </c:pt>
                <c:pt idx="3">
                  <c:v>Widow/widower</c:v>
                </c:pt>
                <c:pt idx="4">
                  <c:v>Married/free union</c:v>
                </c:pt>
              </c:strCache>
            </c:strRef>
          </c:cat>
          <c:val>
            <c:numRef>
              <c:f>GeneralResults!$D$472:$D$476</c:f>
              <c:numCache>
                <c:formatCode>0%</c:formatCode>
                <c:ptCount val="5"/>
                <c:pt idx="0">
                  <c:v>2.0063357972544878E-2</c:v>
                </c:pt>
                <c:pt idx="1">
                  <c:v>5.9134107708553325E-2</c:v>
                </c:pt>
                <c:pt idx="2">
                  <c:v>7.3917634635691662E-2</c:v>
                </c:pt>
                <c:pt idx="3">
                  <c:v>8.8701161562829992E-2</c:v>
                </c:pt>
                <c:pt idx="4">
                  <c:v>0.7581837381203802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5341184"/>
        <c:axId val="95347072"/>
      </c:barChart>
      <c:catAx>
        <c:axId val="9534118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95347072"/>
        <c:crosses val="autoZero"/>
        <c:auto val="1"/>
        <c:lblAlgn val="ctr"/>
        <c:lblOffset val="100"/>
        <c:noMultiLvlLbl val="0"/>
      </c:catAx>
      <c:valAx>
        <c:axId val="95347072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9534118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1" l="0.75000000000000011" r="0.75000000000000011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543720229415801"/>
          <c:y val="8.9779005524861913E-2"/>
          <c:w val="0.74456279770584188"/>
          <c:h val="0.8204419889502759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GeneralResults!$D$94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</c:spPr>
          <c:invertIfNegative val="0"/>
          <c:dLbls>
            <c:dLbl>
              <c:idx val="0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%" sourceLinked="0"/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GeneralResults!$B$95:$B$100</c:f>
              <c:strCache>
                <c:ptCount val="6"/>
                <c:pt idx="0">
                  <c:v>$599 or less</c:v>
                </c:pt>
                <c:pt idx="1">
                  <c:v>$600 - $999</c:v>
                </c:pt>
                <c:pt idx="2">
                  <c:v>$1,000 - $1,599</c:v>
                </c:pt>
                <c:pt idx="3">
                  <c:v>$1,600 - $2,399</c:v>
                </c:pt>
                <c:pt idx="4">
                  <c:v>$2,400 - $3,199</c:v>
                </c:pt>
                <c:pt idx="5">
                  <c:v>$3,200 or more</c:v>
                </c:pt>
              </c:strCache>
            </c:strRef>
          </c:cat>
          <c:val>
            <c:numRef>
              <c:f>GeneralResults!$D$95:$D$100</c:f>
              <c:numCache>
                <c:formatCode>0.0%</c:formatCode>
                <c:ptCount val="6"/>
                <c:pt idx="0">
                  <c:v>9.3043478260869561E-2</c:v>
                </c:pt>
                <c:pt idx="1">
                  <c:v>0.2417391304347826</c:v>
                </c:pt>
                <c:pt idx="2">
                  <c:v>0.24521739130434783</c:v>
                </c:pt>
                <c:pt idx="3">
                  <c:v>0.19565217391304349</c:v>
                </c:pt>
                <c:pt idx="4">
                  <c:v>0.10434782608695652</c:v>
                </c:pt>
                <c:pt idx="5">
                  <c:v>0.12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8456576"/>
        <c:axId val="88462464"/>
      </c:barChart>
      <c:catAx>
        <c:axId val="8845657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1"/>
            </a:pPr>
            <a:endParaRPr lang="en-US"/>
          </a:p>
        </c:txPr>
        <c:crossAx val="88462464"/>
        <c:crosses val="autoZero"/>
        <c:auto val="1"/>
        <c:lblAlgn val="ctr"/>
        <c:lblOffset val="100"/>
        <c:noMultiLvlLbl val="0"/>
      </c:catAx>
      <c:valAx>
        <c:axId val="88462464"/>
        <c:scaling>
          <c:orientation val="minMax"/>
        </c:scaling>
        <c:delete val="1"/>
        <c:axPos val="b"/>
        <c:numFmt formatCode="0.0%" sourceLinked="1"/>
        <c:majorTickMark val="out"/>
        <c:minorTickMark val="none"/>
        <c:tickLblPos val="none"/>
        <c:crossAx val="8845657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1" l="0.75000000000000011" r="0.75000000000000011" t="1" header="0.5" footer="0.5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175980606590798"/>
          <c:y val="8.2908163265306103E-2"/>
          <c:w val="0.6839399849324389"/>
          <c:h val="0.83418367346938815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GeneralResults!$D$480</c:f>
              <c:strCache>
                <c:ptCount val="1"/>
                <c:pt idx="0">
                  <c:v>%</c:v>
                </c:pt>
              </c:strCache>
            </c:strRef>
          </c:tx>
          <c:invertIfNegative val="0"/>
          <c:dLbls>
            <c:dLbl>
              <c:idx val="0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%" sourceLinked="0"/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GeneralResults!$B$481:$B$485</c:f>
              <c:strCache>
                <c:ptCount val="5"/>
                <c:pt idx="0">
                  <c:v>pre-1989</c:v>
                </c:pt>
                <c:pt idx="1">
                  <c:v>1989 - 1996</c:v>
                </c:pt>
                <c:pt idx="2">
                  <c:v>1997 - 2002</c:v>
                </c:pt>
                <c:pt idx="3">
                  <c:v>2003 - 2007</c:v>
                </c:pt>
                <c:pt idx="4">
                  <c:v>2008 - 2011</c:v>
                </c:pt>
              </c:strCache>
            </c:strRef>
          </c:cat>
          <c:val>
            <c:numRef>
              <c:f>GeneralResults!$D$481:$D$485</c:f>
              <c:numCache>
                <c:formatCode>0.0%</c:formatCode>
                <c:ptCount val="5"/>
                <c:pt idx="0">
                  <c:v>0.47078464106844742</c:v>
                </c:pt>
                <c:pt idx="1">
                  <c:v>0.23038397328881469</c:v>
                </c:pt>
                <c:pt idx="2">
                  <c:v>0.15358931552587646</c:v>
                </c:pt>
                <c:pt idx="3">
                  <c:v>0.10350584307178631</c:v>
                </c:pt>
                <c:pt idx="4">
                  <c:v>4.1736227045075125E-2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5383936"/>
        <c:axId val="95385472"/>
      </c:barChart>
      <c:catAx>
        <c:axId val="9538393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95385472"/>
        <c:crosses val="autoZero"/>
        <c:auto val="1"/>
        <c:lblAlgn val="ctr"/>
        <c:lblOffset val="100"/>
        <c:noMultiLvlLbl val="0"/>
      </c:catAx>
      <c:valAx>
        <c:axId val="95385472"/>
        <c:scaling>
          <c:orientation val="minMax"/>
        </c:scaling>
        <c:delete val="1"/>
        <c:axPos val="b"/>
        <c:numFmt formatCode="0.0%" sourceLinked="1"/>
        <c:majorTickMark val="out"/>
        <c:minorTickMark val="none"/>
        <c:tickLblPos val="none"/>
        <c:crossAx val="9538393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1" l="0.75000000000000011" r="0.75000000000000011" t="1" header="0.5" footer="0.5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175980606590798"/>
          <c:y val="8.2908163265306103E-2"/>
          <c:w val="0.58748936764848803"/>
          <c:h val="0.83418367346938815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GeneralResults!$D$489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</c:spPr>
          <c:invertIfNegative val="0"/>
          <c:dLbls>
            <c:dLbl>
              <c:idx val="0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%" sourceLinked="0"/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GeneralResults!$B$490:$B$494</c:f>
              <c:strCache>
                <c:ptCount val="5"/>
                <c:pt idx="0">
                  <c:v>pre-1989</c:v>
                </c:pt>
                <c:pt idx="1">
                  <c:v>1989 - 1996</c:v>
                </c:pt>
                <c:pt idx="2">
                  <c:v>1997 - 2002</c:v>
                </c:pt>
                <c:pt idx="3">
                  <c:v>2003 - 2007</c:v>
                </c:pt>
                <c:pt idx="4">
                  <c:v>2008 - 2011</c:v>
                </c:pt>
              </c:strCache>
            </c:strRef>
          </c:cat>
          <c:val>
            <c:numRef>
              <c:f>GeneralResults!$D$490:$D$494</c:f>
              <c:numCache>
                <c:formatCode>0.0%</c:formatCode>
                <c:ptCount val="5"/>
                <c:pt idx="0">
                  <c:v>5.8823529411764705E-2</c:v>
                </c:pt>
                <c:pt idx="1">
                  <c:v>0.17647058823529413</c:v>
                </c:pt>
                <c:pt idx="2">
                  <c:v>0.21568627450980393</c:v>
                </c:pt>
                <c:pt idx="3">
                  <c:v>0.25490196078431371</c:v>
                </c:pt>
                <c:pt idx="4">
                  <c:v>0.29411764705882354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5418240"/>
        <c:axId val="95419776"/>
      </c:barChart>
      <c:catAx>
        <c:axId val="9541824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95419776"/>
        <c:crosses val="autoZero"/>
        <c:auto val="1"/>
        <c:lblAlgn val="ctr"/>
        <c:lblOffset val="100"/>
        <c:noMultiLvlLbl val="0"/>
      </c:catAx>
      <c:valAx>
        <c:axId val="95419776"/>
        <c:scaling>
          <c:orientation val="minMax"/>
        </c:scaling>
        <c:delete val="1"/>
        <c:axPos val="b"/>
        <c:numFmt formatCode="0.0%" sourceLinked="1"/>
        <c:majorTickMark val="out"/>
        <c:minorTickMark val="none"/>
        <c:tickLblPos val="none"/>
        <c:crossAx val="9541824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1" l="0.75000000000000011" r="0.75000000000000011" t="1" header="0.5" footer="0.5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1"/>
    <c:view3D>
      <c:rotX val="75"/>
      <c:rotY val="23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822016460905352E-2"/>
          <c:y val="9.2431055715192015E-2"/>
          <c:w val="0.82870370370370405"/>
          <c:h val="0.80932613725417013"/>
        </c:manualLayout>
      </c:layout>
      <c:pie3DChart>
        <c:varyColors val="1"/>
        <c:ser>
          <c:idx val="0"/>
          <c:order val="0"/>
          <c:tx>
            <c:strRef>
              <c:f>GeneralResults!$D$501</c:f>
              <c:strCache>
                <c:ptCount val="1"/>
                <c:pt idx="0">
                  <c:v>%</c:v>
                </c:pt>
              </c:strCache>
            </c:strRef>
          </c:tx>
          <c:spPr>
            <a:ln>
              <a:solidFill>
                <a:sysClr val="windowText" lastClr="000000"/>
              </a:solidFill>
            </a:ln>
            <a:effectLst>
              <a:outerShdw blurRad="50800" dist="38100" dir="16200000" algn="tl" rotWithShape="0">
                <a:srgbClr val="000000">
                  <a:alpha val="43000"/>
                </a:srgbClr>
              </a:outerShdw>
            </a:effectLst>
          </c:spPr>
          <c:explosion val="26"/>
          <c:dPt>
            <c:idx val="0"/>
            <c:bubble3D val="0"/>
            <c:spPr>
              <a:ln>
                <a:solidFill>
                  <a:schemeClr val="tx1"/>
                </a:solidFill>
              </a:ln>
              <a:effectLst>
                <a:outerShdw blurRad="50800" dist="38100" dir="16200000" algn="tl" rotWithShape="0">
                  <a:srgbClr val="000000">
                    <a:alpha val="43000"/>
                  </a:srgbClr>
                </a:outerShdw>
              </a:effectLst>
            </c:spPr>
          </c:dPt>
          <c:dLbls>
            <c:numFmt formatCode="0%" sourceLinked="0"/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</c:dLbls>
          <c:cat>
            <c:strRef>
              <c:f>GeneralResults!$B$502:$B$503</c:f>
              <c:strCache>
                <c:ptCount val="2"/>
                <c:pt idx="0">
                  <c:v>Yes</c:v>
                </c:pt>
                <c:pt idx="1">
                  <c:v>No</c:v>
                </c:pt>
              </c:strCache>
            </c:strRef>
          </c:cat>
          <c:val>
            <c:numRef>
              <c:f>GeneralResults!$D$502:$D$503</c:f>
              <c:numCache>
                <c:formatCode>0.0%</c:formatCode>
                <c:ptCount val="2"/>
                <c:pt idx="0">
                  <c:v>0.91545189504373181</c:v>
                </c:pt>
                <c:pt idx="1">
                  <c:v>8.4548104956268216E-2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</c:plotArea>
    <c:plotVisOnly val="1"/>
    <c:dispBlanksAs val="zero"/>
    <c:showDLblsOverMax val="0"/>
  </c:chart>
  <c:printSettings>
    <c:headerFooter/>
    <c:pageMargins b="1" l="0.75000000000000011" r="0.75000000000000011" t="1" header="0.5" footer="0.5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459921097825701"/>
          <c:y val="8.2908163265306103E-2"/>
          <c:w val="0.74309646479375302"/>
          <c:h val="0.83418367346938815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GeneralResults!$D$513</c:f>
              <c:strCache>
                <c:ptCount val="1"/>
                <c:pt idx="0">
                  <c:v>%</c:v>
                </c:pt>
              </c:strCache>
            </c:strRef>
          </c:tx>
          <c:invertIfNegative val="0"/>
          <c:dLbls>
            <c:dLbl>
              <c:idx val="0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%" sourceLinked="0"/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GeneralResults!$B$514:$B$516</c:f>
              <c:strCache>
                <c:ptCount val="3"/>
                <c:pt idx="0">
                  <c:v>5 or more</c:v>
                </c:pt>
                <c:pt idx="1">
                  <c:v>3 - 4</c:v>
                </c:pt>
                <c:pt idx="2">
                  <c:v>1 - 2</c:v>
                </c:pt>
              </c:strCache>
            </c:strRef>
          </c:cat>
          <c:val>
            <c:numRef>
              <c:f>GeneralResults!$D$514:$D$516</c:f>
              <c:numCache>
                <c:formatCode>0.0%</c:formatCode>
                <c:ptCount val="3"/>
                <c:pt idx="0">
                  <c:v>0.19173553719008266</c:v>
                </c:pt>
                <c:pt idx="1">
                  <c:v>0.54545454545454541</c:v>
                </c:pt>
                <c:pt idx="2">
                  <c:v>0.2628099173553719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5548928"/>
        <c:axId val="95550464"/>
      </c:barChart>
      <c:catAx>
        <c:axId val="9554892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95550464"/>
        <c:crosses val="autoZero"/>
        <c:auto val="1"/>
        <c:lblAlgn val="ctr"/>
        <c:lblOffset val="100"/>
        <c:noMultiLvlLbl val="0"/>
      </c:catAx>
      <c:valAx>
        <c:axId val="95550464"/>
        <c:scaling>
          <c:orientation val="minMax"/>
        </c:scaling>
        <c:delete val="1"/>
        <c:axPos val="b"/>
        <c:numFmt formatCode="0.0%" sourceLinked="1"/>
        <c:majorTickMark val="out"/>
        <c:minorTickMark val="none"/>
        <c:tickLblPos val="none"/>
        <c:crossAx val="9554892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1" l="0.75000000000000011" r="0.75000000000000011" t="1" header="0.5" footer="0.5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1"/>
    <c:view3D>
      <c:rotX val="75"/>
      <c:rotY val="23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GeneralResults!$D$507</c:f>
              <c:strCache>
                <c:ptCount val="1"/>
                <c:pt idx="0">
                  <c:v>%</c:v>
                </c:pt>
              </c:strCache>
            </c:strRef>
          </c:tx>
          <c:spPr>
            <a:ln>
              <a:solidFill>
                <a:sysClr val="windowText" lastClr="000000"/>
              </a:solidFill>
            </a:ln>
            <a:effectLst>
              <a:outerShdw blurRad="50800" dist="25400" dir="16200000" algn="tl" rotWithShape="0">
                <a:srgbClr val="000000">
                  <a:alpha val="43000"/>
                </a:srgbClr>
              </a:outerShdw>
            </a:effectLst>
          </c:spPr>
          <c:explosion val="26"/>
          <c:dPt>
            <c:idx val="0"/>
            <c:bubble3D val="0"/>
            <c:spPr>
              <a:ln>
                <a:solidFill>
                  <a:schemeClr val="tx1"/>
                </a:solidFill>
              </a:ln>
              <a:effectLst>
                <a:outerShdw blurRad="50800" dist="25400" dir="16200000" algn="tl" rotWithShape="0">
                  <a:srgbClr val="000000">
                    <a:alpha val="43000"/>
                  </a:srgbClr>
                </a:outerShdw>
              </a:effectLst>
            </c:spPr>
          </c:dPt>
          <c:dLbls>
            <c:numFmt formatCode="0%" sourceLinked="0"/>
            <c:txPr>
              <a:bodyPr/>
              <a:lstStyle/>
              <a:p>
                <a:pPr>
                  <a:defRPr sz="900" b="1"/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</c:dLbls>
          <c:cat>
            <c:strRef>
              <c:f>GeneralResults!$B$508:$B$509</c:f>
              <c:strCache>
                <c:ptCount val="2"/>
                <c:pt idx="0">
                  <c:v>Yes</c:v>
                </c:pt>
                <c:pt idx="1">
                  <c:v>No</c:v>
                </c:pt>
              </c:strCache>
            </c:strRef>
          </c:cat>
          <c:val>
            <c:numRef>
              <c:f>GeneralResults!$D$508:$D$509</c:f>
              <c:numCache>
                <c:formatCode>0.0%</c:formatCode>
                <c:ptCount val="2"/>
                <c:pt idx="0">
                  <c:v>0.92526158445440954</c:v>
                </c:pt>
                <c:pt idx="1">
                  <c:v>7.4738415545590436E-2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</c:plotArea>
    <c:plotVisOnly val="1"/>
    <c:dispBlanksAs val="zero"/>
    <c:showDLblsOverMax val="0"/>
  </c:chart>
  <c:printSettings>
    <c:headerFooter/>
    <c:pageMargins b="1" l="0.75000000000000011" r="0.75000000000000011" t="1" header="0.5" footer="0.5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459921097825701"/>
          <c:y val="8.2908163265306103E-2"/>
          <c:w val="0.74309646479375302"/>
          <c:h val="0.83418367346938815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GeneralResults!$D$526</c:f>
              <c:strCache>
                <c:ptCount val="1"/>
                <c:pt idx="0">
                  <c:v>%</c:v>
                </c:pt>
              </c:strCache>
            </c:strRef>
          </c:tx>
          <c:invertIfNegative val="0"/>
          <c:dLbls>
            <c:dLbl>
              <c:idx val="0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%" sourceLinked="0"/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GeneralResults!$B$527:$B$529</c:f>
              <c:strCache>
                <c:ptCount val="3"/>
                <c:pt idx="0">
                  <c:v>5 or more</c:v>
                </c:pt>
                <c:pt idx="1">
                  <c:v>3 - 4</c:v>
                </c:pt>
                <c:pt idx="2">
                  <c:v>1 - 2</c:v>
                </c:pt>
              </c:strCache>
            </c:strRef>
          </c:cat>
          <c:val>
            <c:numRef>
              <c:f>GeneralResults!$D$527:$D$529</c:f>
              <c:numCache>
                <c:formatCode>0.0%</c:formatCode>
                <c:ptCount val="3"/>
                <c:pt idx="0">
                  <c:v>0.16417910447761194</c:v>
                </c:pt>
                <c:pt idx="1">
                  <c:v>0.26119402985074625</c:v>
                </c:pt>
                <c:pt idx="2">
                  <c:v>0.57462686567164178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220288"/>
        <c:axId val="96221824"/>
      </c:barChart>
      <c:catAx>
        <c:axId val="9622028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96221824"/>
        <c:crosses val="autoZero"/>
        <c:auto val="1"/>
        <c:lblAlgn val="ctr"/>
        <c:lblOffset val="100"/>
        <c:noMultiLvlLbl val="0"/>
      </c:catAx>
      <c:valAx>
        <c:axId val="96221824"/>
        <c:scaling>
          <c:orientation val="minMax"/>
        </c:scaling>
        <c:delete val="1"/>
        <c:axPos val="b"/>
        <c:numFmt formatCode="0.0%" sourceLinked="1"/>
        <c:majorTickMark val="out"/>
        <c:minorTickMark val="none"/>
        <c:tickLblPos val="none"/>
        <c:crossAx val="9622028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1" l="0.75000000000000011" r="0.75000000000000011" t="1" header="0.5" footer="0.5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1"/>
    <c:view3D>
      <c:rotX val="75"/>
      <c:rotY val="351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GeneralResults!$D$520</c:f>
              <c:strCache>
                <c:ptCount val="1"/>
                <c:pt idx="0">
                  <c:v>%</c:v>
                </c:pt>
              </c:strCache>
            </c:strRef>
          </c:tx>
          <c:spPr>
            <a:ln>
              <a:solidFill>
                <a:sysClr val="windowText" lastClr="000000"/>
              </a:solidFill>
            </a:ln>
            <a:effectLst>
              <a:outerShdw blurRad="50800" dist="25400" dir="16200000" algn="tl" rotWithShape="0">
                <a:srgbClr val="000000">
                  <a:alpha val="43000"/>
                </a:srgbClr>
              </a:outerShdw>
            </a:effectLst>
          </c:spPr>
          <c:explosion val="26"/>
          <c:dPt>
            <c:idx val="0"/>
            <c:bubble3D val="0"/>
            <c:spPr>
              <a:ln>
                <a:solidFill>
                  <a:schemeClr val="tx1"/>
                </a:solidFill>
              </a:ln>
              <a:effectLst>
                <a:outerShdw blurRad="50800" dist="25400" dir="16200000" algn="tl" rotWithShape="0">
                  <a:srgbClr val="000000">
                    <a:alpha val="43000"/>
                  </a:srgbClr>
                </a:outerShdw>
              </a:effectLst>
            </c:spPr>
          </c:dPt>
          <c:dLbls>
            <c:numFmt formatCode="0%" sourceLinked="0"/>
            <c:txPr>
              <a:bodyPr/>
              <a:lstStyle/>
              <a:p>
                <a:pPr>
                  <a:defRPr sz="900" b="1"/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</c:dLbls>
          <c:cat>
            <c:strRef>
              <c:f>GeneralResults!$B$521:$B$522</c:f>
              <c:strCache>
                <c:ptCount val="2"/>
                <c:pt idx="0">
                  <c:v>Yes</c:v>
                </c:pt>
                <c:pt idx="1">
                  <c:v>No</c:v>
                </c:pt>
              </c:strCache>
            </c:strRef>
          </c:cat>
          <c:val>
            <c:numRef>
              <c:f>GeneralResults!$D$521:$D$522</c:f>
              <c:numCache>
                <c:formatCode>0.0%</c:formatCode>
                <c:ptCount val="2"/>
                <c:pt idx="0">
                  <c:v>0.22812499999999999</c:v>
                </c:pt>
                <c:pt idx="1">
                  <c:v>0.77187499999999998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</c:plotArea>
    <c:plotVisOnly val="1"/>
    <c:dispBlanksAs val="zero"/>
    <c:showDLblsOverMax val="0"/>
  </c:chart>
  <c:printSettings>
    <c:headerFooter/>
    <c:pageMargins b="1" l="0.75000000000000011" r="0.75000000000000011" t="1" header="0.5" footer="0.5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1"/>
    <c:view3D>
      <c:rotX val="75"/>
      <c:rotY val="71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365226337448601"/>
          <c:y val="0.12797619047619005"/>
          <c:w val="0.78755144032921798"/>
          <c:h val="0.76785714285714302"/>
        </c:manualLayout>
      </c:layout>
      <c:pie3DChart>
        <c:varyColors val="1"/>
        <c:ser>
          <c:idx val="0"/>
          <c:order val="0"/>
          <c:tx>
            <c:strRef>
              <c:f>GeneralResults!$D$536</c:f>
              <c:strCache>
                <c:ptCount val="1"/>
                <c:pt idx="0">
                  <c:v>%</c:v>
                </c:pt>
              </c:strCache>
            </c:strRef>
          </c:tx>
          <c:spPr>
            <a:ln>
              <a:solidFill>
                <a:sysClr val="windowText" lastClr="000000"/>
              </a:solidFill>
            </a:ln>
            <a:effectLst>
              <a:outerShdw blurRad="50800" dist="38100" dir="16200000" algn="tl" rotWithShape="0">
                <a:srgbClr val="000000">
                  <a:alpha val="43000"/>
                </a:srgbClr>
              </a:outerShdw>
            </a:effectLst>
          </c:spPr>
          <c:explosion val="26"/>
          <c:dPt>
            <c:idx val="0"/>
            <c:bubble3D val="0"/>
            <c:spPr>
              <a:ln>
                <a:solidFill>
                  <a:schemeClr val="tx1"/>
                </a:solidFill>
              </a:ln>
              <a:effectLst>
                <a:outerShdw blurRad="50800" dist="38100" dir="16200000" algn="tl" rotWithShape="0">
                  <a:srgbClr val="000000">
                    <a:alpha val="43000"/>
                  </a:srgbClr>
                </a:outerShdw>
              </a:effectLst>
            </c:spPr>
          </c:dPt>
          <c:dLbls>
            <c:numFmt formatCode="0%" sourceLinked="0"/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</c:dLbls>
          <c:cat>
            <c:strRef>
              <c:f>GeneralResults!$B$537:$B$538</c:f>
              <c:strCache>
                <c:ptCount val="2"/>
                <c:pt idx="0">
                  <c:v>Yes</c:v>
                </c:pt>
                <c:pt idx="1">
                  <c:v>No</c:v>
                </c:pt>
              </c:strCache>
            </c:strRef>
          </c:cat>
          <c:val>
            <c:numRef>
              <c:f>GeneralResults!$D$537:$D$538</c:f>
              <c:numCache>
                <c:formatCode>0.0%</c:formatCode>
                <c:ptCount val="2"/>
                <c:pt idx="0">
                  <c:v>9.2831962397179793E-2</c:v>
                </c:pt>
                <c:pt idx="1">
                  <c:v>0.90716803760282017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</c:plotArea>
    <c:plotVisOnly val="1"/>
    <c:dispBlanksAs val="zero"/>
    <c:showDLblsOverMax val="0"/>
  </c:chart>
  <c:printSettings>
    <c:headerFooter/>
    <c:pageMargins b="1" l="0.75000000000000011" r="0.75000000000000011" t="1" header="0.5" footer="0.5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8262400359677303"/>
          <c:y val="8.2908163265306103E-2"/>
          <c:w val="0.6839399849324389"/>
          <c:h val="0.83418367346938815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GeneralResults!$D$542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</c:spPr>
          <c:invertIfNegative val="0"/>
          <c:dLbls>
            <c:dLbl>
              <c:idx val="0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%" sourceLinked="0"/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GeneralResults!$B$543:$B$547</c:f>
              <c:strCache>
                <c:ptCount val="5"/>
                <c:pt idx="0">
                  <c:v>pre-1989</c:v>
                </c:pt>
                <c:pt idx="1">
                  <c:v>1989 - 1996</c:v>
                </c:pt>
                <c:pt idx="2">
                  <c:v>1997 - 2002</c:v>
                </c:pt>
                <c:pt idx="3">
                  <c:v>2003 - 2007</c:v>
                </c:pt>
                <c:pt idx="4">
                  <c:v>2008 - 2011</c:v>
                </c:pt>
              </c:strCache>
            </c:strRef>
          </c:cat>
          <c:val>
            <c:numRef>
              <c:f>GeneralResults!$D$543:$D$547</c:f>
              <c:numCache>
                <c:formatCode>0.0%</c:formatCode>
                <c:ptCount val="5"/>
                <c:pt idx="0">
                  <c:v>8.6956521739130432E-2</c:v>
                </c:pt>
                <c:pt idx="1">
                  <c:v>0.20289855072463769</c:v>
                </c:pt>
                <c:pt idx="2">
                  <c:v>0.20289855072463769</c:v>
                </c:pt>
                <c:pt idx="3">
                  <c:v>0.2608695652173913</c:v>
                </c:pt>
                <c:pt idx="4">
                  <c:v>0.24637681159420291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373376"/>
        <c:axId val="95945088"/>
      </c:barChart>
      <c:catAx>
        <c:axId val="9637337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95945088"/>
        <c:crosses val="autoZero"/>
        <c:auto val="1"/>
        <c:lblAlgn val="ctr"/>
        <c:lblOffset val="100"/>
        <c:noMultiLvlLbl val="0"/>
      </c:catAx>
      <c:valAx>
        <c:axId val="95945088"/>
        <c:scaling>
          <c:orientation val="minMax"/>
        </c:scaling>
        <c:delete val="1"/>
        <c:axPos val="b"/>
        <c:numFmt formatCode="0.0%" sourceLinked="1"/>
        <c:majorTickMark val="out"/>
        <c:minorTickMark val="none"/>
        <c:tickLblPos val="none"/>
        <c:crossAx val="9637337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1" l="0.75000000000000011" r="0.75000000000000011" t="1" header="0.5" footer="0.5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1"/>
    <c:view3D>
      <c:rotX val="75"/>
      <c:rotY val="25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GeneralResults!$D$551</c:f>
              <c:strCache>
                <c:ptCount val="1"/>
                <c:pt idx="0">
                  <c:v>%</c:v>
                </c:pt>
              </c:strCache>
            </c:strRef>
          </c:tx>
          <c:spPr>
            <a:ln>
              <a:solidFill>
                <a:sysClr val="windowText" lastClr="000000"/>
              </a:solidFill>
            </a:ln>
            <a:effectLst>
              <a:outerShdw blurRad="50800" dist="25400" dir="16200000" algn="tl" rotWithShape="0">
                <a:srgbClr val="000000">
                  <a:alpha val="43000"/>
                </a:srgbClr>
              </a:outerShdw>
            </a:effectLst>
          </c:spPr>
          <c:explosion val="26"/>
          <c:dPt>
            <c:idx val="0"/>
            <c:bubble3D val="0"/>
            <c:spPr>
              <a:ln>
                <a:solidFill>
                  <a:schemeClr val="tx1"/>
                </a:solidFill>
              </a:ln>
              <a:effectLst>
                <a:outerShdw blurRad="50800" dist="25400" dir="16200000" algn="tl" rotWithShape="0">
                  <a:srgbClr val="000000">
                    <a:alpha val="43000"/>
                  </a:srgbClr>
                </a:outerShdw>
              </a:effectLst>
            </c:spPr>
          </c:dPt>
          <c:dLbls>
            <c:numFmt formatCode="0%" sourceLinked="0"/>
            <c:txPr>
              <a:bodyPr/>
              <a:lstStyle/>
              <a:p>
                <a:pPr>
                  <a:defRPr sz="900" b="1"/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</c:dLbls>
          <c:cat>
            <c:strRef>
              <c:f>GeneralResults!$B$552:$B$553</c:f>
              <c:strCache>
                <c:ptCount val="2"/>
                <c:pt idx="0">
                  <c:v>Yes</c:v>
                </c:pt>
                <c:pt idx="1">
                  <c:v>No</c:v>
                </c:pt>
              </c:strCache>
            </c:strRef>
          </c:cat>
          <c:val>
            <c:numRef>
              <c:f>GeneralResults!$D$552:$D$553</c:f>
              <c:numCache>
                <c:formatCode>0.0%</c:formatCode>
                <c:ptCount val="2"/>
                <c:pt idx="0">
                  <c:v>0.87323943661971826</c:v>
                </c:pt>
                <c:pt idx="1">
                  <c:v>0.12676056338028169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</c:plotArea>
    <c:plotVisOnly val="1"/>
    <c:dispBlanksAs val="zero"/>
    <c:showDLblsOverMax val="0"/>
  </c:chart>
  <c:printSettings>
    <c:headerFooter/>
    <c:pageMargins b="1" l="0.75000000000000011" r="0.75000000000000011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8048459220375214"/>
          <c:y val="7.7014218009478691E-2"/>
          <c:w val="0.55161417322834605"/>
          <c:h val="0.8459715639810430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GeneralResults!$D$173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noFill/>
            </a:ln>
          </c:spPr>
          <c:invertIfNegative val="0"/>
          <c:dPt>
            <c:idx val="2"/>
            <c:invertIfNegative val="0"/>
            <c:bubble3D val="0"/>
            <c:spPr>
              <a:noFill/>
              <a:ln>
                <a:solidFill>
                  <a:schemeClr val="tx1">
                    <a:lumMod val="65000"/>
                    <a:lumOff val="35000"/>
                  </a:schemeClr>
                </a:solidFill>
              </a:ln>
            </c:spPr>
          </c:dPt>
          <c:dLbls>
            <c:dLbl>
              <c:idx val="0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GeneralResults!$B$174:$B$178</c:f>
              <c:strCache>
                <c:ptCount val="5"/>
                <c:pt idx="0">
                  <c:v>Inherited "en mort"</c:v>
                </c:pt>
                <c:pt idx="1">
                  <c:v>Inherited "en vivo"</c:v>
                </c:pt>
                <c:pt idx="2">
                  <c:v>Other &amp; don't know</c:v>
                </c:pt>
                <c:pt idx="3">
                  <c:v>Previous resident (inc. family/friend/neighbor)</c:v>
                </c:pt>
                <c:pt idx="4">
                  <c:v>Developer/Land Co.</c:v>
                </c:pt>
              </c:strCache>
            </c:strRef>
          </c:cat>
          <c:val>
            <c:numRef>
              <c:f>GeneralResults!$D$174:$D$178</c:f>
              <c:numCache>
                <c:formatCode>0.0%</c:formatCode>
                <c:ptCount val="5"/>
                <c:pt idx="0">
                  <c:v>2.5263157894736842E-2</c:v>
                </c:pt>
                <c:pt idx="1">
                  <c:v>3.4736842105263156E-2</c:v>
                </c:pt>
                <c:pt idx="2">
                  <c:v>4.6315789473684213E-2</c:v>
                </c:pt>
                <c:pt idx="3">
                  <c:v>0.34315789473684211</c:v>
                </c:pt>
                <c:pt idx="4">
                  <c:v>0.55052631578947364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615616"/>
        <c:axId val="93617152"/>
      </c:barChart>
      <c:catAx>
        <c:axId val="9361561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93617152"/>
        <c:crosses val="autoZero"/>
        <c:auto val="1"/>
        <c:lblAlgn val="ctr"/>
        <c:lblOffset val="100"/>
        <c:noMultiLvlLbl val="0"/>
      </c:catAx>
      <c:valAx>
        <c:axId val="93617152"/>
        <c:scaling>
          <c:orientation val="minMax"/>
        </c:scaling>
        <c:delete val="1"/>
        <c:axPos val="b"/>
        <c:numFmt formatCode="0.0%" sourceLinked="1"/>
        <c:majorTickMark val="out"/>
        <c:minorTickMark val="none"/>
        <c:tickLblPos val="none"/>
        <c:crossAx val="9361561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1" l="0.75000000000000011" r="0.75000000000000011" t="1" header="0.5" footer="0.5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1"/>
    <c:view3D>
      <c:rotX val="75"/>
      <c:rotY val="26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GeneralResults!$D$557</c:f>
              <c:strCache>
                <c:ptCount val="1"/>
                <c:pt idx="0">
                  <c:v>%</c:v>
                </c:pt>
              </c:strCache>
            </c:strRef>
          </c:tx>
          <c:spPr>
            <a:ln>
              <a:solidFill>
                <a:sysClr val="windowText" lastClr="000000"/>
              </a:solidFill>
            </a:ln>
            <a:effectLst>
              <a:outerShdw blurRad="50800" dist="25400" dir="16200000" algn="tl" rotWithShape="0">
                <a:srgbClr val="000000">
                  <a:alpha val="43000"/>
                </a:srgbClr>
              </a:outerShdw>
            </a:effectLst>
          </c:spPr>
          <c:explosion val="26"/>
          <c:dPt>
            <c:idx val="0"/>
            <c:bubble3D val="0"/>
            <c:spPr>
              <a:ln>
                <a:solidFill>
                  <a:schemeClr val="tx1"/>
                </a:solidFill>
              </a:ln>
              <a:effectLst>
                <a:outerShdw blurRad="50800" dist="25400" dir="16200000" algn="tl" rotWithShape="0">
                  <a:srgbClr val="000000">
                    <a:alpha val="43000"/>
                  </a:srgbClr>
                </a:outerShdw>
              </a:effectLst>
            </c:spPr>
          </c:dPt>
          <c:dLbls>
            <c:numFmt formatCode="0%" sourceLinked="0"/>
            <c:txPr>
              <a:bodyPr/>
              <a:lstStyle/>
              <a:p>
                <a:pPr>
                  <a:defRPr sz="900" b="1"/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</c:dLbls>
          <c:cat>
            <c:strRef>
              <c:f>GeneralResults!$B$558:$B$559</c:f>
              <c:strCache>
                <c:ptCount val="2"/>
                <c:pt idx="0">
                  <c:v>Yes</c:v>
                </c:pt>
                <c:pt idx="1">
                  <c:v>No</c:v>
                </c:pt>
              </c:strCache>
            </c:strRef>
          </c:cat>
          <c:val>
            <c:numRef>
              <c:f>GeneralResults!$D$558:$D$559</c:f>
              <c:numCache>
                <c:formatCode>0.0%</c:formatCode>
                <c:ptCount val="2"/>
                <c:pt idx="0">
                  <c:v>0.82758620689655171</c:v>
                </c:pt>
                <c:pt idx="1">
                  <c:v>0.17241379310344829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</c:plotArea>
    <c:plotVisOnly val="1"/>
    <c:dispBlanksAs val="zero"/>
    <c:showDLblsOverMax val="0"/>
  </c:chart>
  <c:printSettings>
    <c:headerFooter/>
    <c:pageMargins b="1" l="0.75000000000000011" r="0.75000000000000011" t="1" header="0.5" footer="0.5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1"/>
    <c:view3D>
      <c:rotX val="75"/>
      <c:rotY val="23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GeneralResults!$D$563</c:f>
              <c:strCache>
                <c:ptCount val="1"/>
                <c:pt idx="0">
                  <c:v>%</c:v>
                </c:pt>
              </c:strCache>
            </c:strRef>
          </c:tx>
          <c:spPr>
            <a:ln>
              <a:solidFill>
                <a:sysClr val="windowText" lastClr="000000"/>
              </a:solidFill>
            </a:ln>
            <a:effectLst>
              <a:outerShdw blurRad="50800" dist="25400" dir="16200000" algn="tl" rotWithShape="0">
                <a:srgbClr val="000000">
                  <a:alpha val="43000"/>
                </a:srgbClr>
              </a:outerShdw>
            </a:effectLst>
          </c:spPr>
          <c:explosion val="26"/>
          <c:dPt>
            <c:idx val="0"/>
            <c:bubble3D val="0"/>
            <c:spPr>
              <a:ln>
                <a:solidFill>
                  <a:schemeClr val="tx1"/>
                </a:solidFill>
              </a:ln>
              <a:effectLst>
                <a:outerShdw blurRad="50800" dist="25400" dir="16200000" algn="tl" rotWithShape="0">
                  <a:srgbClr val="000000">
                    <a:alpha val="43000"/>
                  </a:srgbClr>
                </a:outerShdw>
              </a:effectLst>
            </c:spPr>
          </c:dPt>
          <c:dLbls>
            <c:numFmt formatCode="0%" sourceLinked="0"/>
            <c:txPr>
              <a:bodyPr/>
              <a:lstStyle/>
              <a:p>
                <a:pPr>
                  <a:defRPr sz="900" b="1"/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</c:dLbls>
          <c:cat>
            <c:strRef>
              <c:f>GeneralResults!$B$564:$B$565</c:f>
              <c:strCache>
                <c:ptCount val="2"/>
                <c:pt idx="0">
                  <c:v>Yes</c:v>
                </c:pt>
                <c:pt idx="1">
                  <c:v>No</c:v>
                </c:pt>
              </c:strCache>
            </c:strRef>
          </c:cat>
          <c:val>
            <c:numRef>
              <c:f>GeneralResults!$D$564:$D$565</c:f>
              <c:numCache>
                <c:formatCode>0.0%</c:formatCode>
                <c:ptCount val="2"/>
                <c:pt idx="0">
                  <c:v>0.96363636363636362</c:v>
                </c:pt>
                <c:pt idx="1">
                  <c:v>3.6363636363636362E-2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</c:plotArea>
    <c:plotVisOnly val="1"/>
    <c:dispBlanksAs val="zero"/>
    <c:showDLblsOverMax val="0"/>
  </c:chart>
  <c:printSettings>
    <c:headerFooter/>
    <c:pageMargins b="1" l="0.75000000000000011" r="0.75000000000000011" t="1" header="0.5" footer="0.5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1"/>
    <c:view3D>
      <c:rotX val="75"/>
      <c:rotY val="162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2937242798353896"/>
          <c:y val="0.151560875055712"/>
          <c:w val="0.72067901234567933"/>
          <c:h val="0.70889494503045603"/>
        </c:manualLayout>
      </c:layout>
      <c:pie3DChart>
        <c:varyColors val="1"/>
        <c:ser>
          <c:idx val="0"/>
          <c:order val="0"/>
          <c:tx>
            <c:strRef>
              <c:f>GeneralResults!$D$574</c:f>
              <c:strCache>
                <c:ptCount val="1"/>
                <c:pt idx="0">
                  <c:v>%</c:v>
                </c:pt>
              </c:strCache>
            </c:strRef>
          </c:tx>
          <c:spPr>
            <a:ln>
              <a:solidFill>
                <a:sysClr val="windowText" lastClr="000000"/>
              </a:solidFill>
            </a:ln>
            <a:effectLst>
              <a:outerShdw blurRad="50800" dist="38100" dir="16200000" algn="tl" rotWithShape="0">
                <a:srgbClr val="000000">
                  <a:alpha val="43000"/>
                </a:srgbClr>
              </a:outerShdw>
            </a:effectLst>
          </c:spPr>
          <c:explosion val="26"/>
          <c:dPt>
            <c:idx val="0"/>
            <c:bubble3D val="0"/>
            <c:spPr>
              <a:ln>
                <a:solidFill>
                  <a:schemeClr val="tx1"/>
                </a:solidFill>
              </a:ln>
              <a:effectLst>
                <a:outerShdw blurRad="50800" dist="38100" dir="16200000" algn="tl" rotWithShape="0">
                  <a:srgbClr val="000000">
                    <a:alpha val="43000"/>
                  </a:srgbClr>
                </a:outerShdw>
              </a:effectLst>
            </c:spPr>
          </c:dPt>
          <c:dLbls>
            <c:numFmt formatCode="0%" sourceLinked="0"/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</c:dLbls>
          <c:cat>
            <c:strRef>
              <c:f>GeneralResults!$B$575:$B$576</c:f>
              <c:strCache>
                <c:ptCount val="2"/>
                <c:pt idx="0">
                  <c:v>Yes</c:v>
                </c:pt>
                <c:pt idx="1">
                  <c:v>No</c:v>
                </c:pt>
              </c:strCache>
            </c:strRef>
          </c:cat>
          <c:val>
            <c:numRef>
              <c:f>GeneralResults!$D$575:$D$576</c:f>
              <c:numCache>
                <c:formatCode>0.0%</c:formatCode>
                <c:ptCount val="2"/>
                <c:pt idx="0">
                  <c:v>9.4279661016949151E-2</c:v>
                </c:pt>
                <c:pt idx="1">
                  <c:v>0.90572033898305082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</c:plotArea>
    <c:plotVisOnly val="1"/>
    <c:dispBlanksAs val="zero"/>
    <c:showDLblsOverMax val="0"/>
  </c:chart>
  <c:printSettings>
    <c:headerFooter/>
    <c:pageMargins b="1" l="0.75000000000000011" r="0.75000000000000011" t="1" header="0.5" footer="0.5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5237709001652598"/>
          <c:y val="8.2908163265306103E-2"/>
          <c:w val="0.54762290998347407"/>
          <c:h val="0.83418367346938815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GeneralResults!$D$580</c:f>
              <c:strCache>
                <c:ptCount val="1"/>
                <c:pt idx="0">
                  <c:v>%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noFill/>
              <a:ln>
                <a:solidFill>
                  <a:schemeClr val="tx1">
                    <a:lumMod val="65000"/>
                    <a:lumOff val="35000"/>
                  </a:schemeClr>
                </a:solidFill>
              </a:ln>
            </c:spPr>
          </c:dPt>
          <c:dLbls>
            <c:dLbl>
              <c:idx val="0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%" sourceLinked="0"/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GeneralResults!$B$581:$B$585</c:f>
              <c:strCache>
                <c:ptCount val="5"/>
                <c:pt idx="0">
                  <c:v>Don't know</c:v>
                </c:pt>
                <c:pt idx="1">
                  <c:v>Oral agreement or other</c:v>
                </c:pt>
                <c:pt idx="2">
                  <c:v>Deed &amp; deed of trust</c:v>
                </c:pt>
                <c:pt idx="3">
                  <c:v>Contract for deed/sale</c:v>
                </c:pt>
                <c:pt idx="4">
                  <c:v>Deed &amp; 100% cash</c:v>
                </c:pt>
              </c:strCache>
            </c:strRef>
          </c:cat>
          <c:val>
            <c:numRef>
              <c:f>GeneralResults!$D$581:$D$585</c:f>
              <c:numCache>
                <c:formatCode>0.0%</c:formatCode>
                <c:ptCount val="5"/>
                <c:pt idx="0">
                  <c:v>0.08</c:v>
                </c:pt>
                <c:pt idx="1">
                  <c:v>9.3333333333333338E-2</c:v>
                </c:pt>
                <c:pt idx="2">
                  <c:v>0.18666666666666668</c:v>
                </c:pt>
                <c:pt idx="3">
                  <c:v>0.2</c:v>
                </c:pt>
                <c:pt idx="4">
                  <c:v>0.44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157696"/>
        <c:axId val="96159232"/>
      </c:barChart>
      <c:catAx>
        <c:axId val="9615769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96159232"/>
        <c:crosses val="autoZero"/>
        <c:auto val="1"/>
        <c:lblAlgn val="ctr"/>
        <c:lblOffset val="100"/>
        <c:noMultiLvlLbl val="0"/>
      </c:catAx>
      <c:valAx>
        <c:axId val="96159232"/>
        <c:scaling>
          <c:orientation val="minMax"/>
        </c:scaling>
        <c:delete val="1"/>
        <c:axPos val="b"/>
        <c:numFmt formatCode="0.0%" sourceLinked="1"/>
        <c:majorTickMark val="out"/>
        <c:minorTickMark val="none"/>
        <c:tickLblPos val="none"/>
        <c:crossAx val="9615769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1" l="0.75000000000000011" r="0.75000000000000011" t="1" header="0.5" footer="0.5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1"/>
    <c:view3D>
      <c:rotX val="75"/>
      <c:rotY val="271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GeneralResults!$D$589</c:f>
              <c:strCache>
                <c:ptCount val="1"/>
                <c:pt idx="0">
                  <c:v>%</c:v>
                </c:pt>
              </c:strCache>
            </c:strRef>
          </c:tx>
          <c:spPr>
            <a:ln>
              <a:solidFill>
                <a:sysClr val="windowText" lastClr="000000"/>
              </a:solidFill>
            </a:ln>
            <a:effectLst>
              <a:outerShdw blurRad="50800" dist="25400" dir="16200000" algn="tl" rotWithShape="0">
                <a:srgbClr val="000000">
                  <a:alpha val="43000"/>
                </a:srgbClr>
              </a:outerShdw>
            </a:effectLst>
          </c:spPr>
          <c:explosion val="26"/>
          <c:dPt>
            <c:idx val="0"/>
            <c:bubble3D val="0"/>
            <c:spPr>
              <a:ln>
                <a:solidFill>
                  <a:schemeClr val="tx1"/>
                </a:solidFill>
              </a:ln>
              <a:effectLst>
                <a:outerShdw blurRad="50800" dist="25400" dir="16200000" algn="tl" rotWithShape="0">
                  <a:srgbClr val="000000">
                    <a:alpha val="43000"/>
                  </a:srgbClr>
                </a:outerShdw>
              </a:effectLst>
            </c:spPr>
          </c:dPt>
          <c:dLbls>
            <c:numFmt formatCode="0%" sourceLinked="0"/>
            <c:txPr>
              <a:bodyPr/>
              <a:lstStyle/>
              <a:p>
                <a:pPr>
                  <a:defRPr sz="900" b="1"/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</c:dLbls>
          <c:cat>
            <c:strRef>
              <c:f>GeneralResults!$B$590:$B$591</c:f>
              <c:strCache>
                <c:ptCount val="2"/>
                <c:pt idx="0">
                  <c:v>Yes</c:v>
                </c:pt>
                <c:pt idx="1">
                  <c:v>No</c:v>
                </c:pt>
              </c:strCache>
            </c:strRef>
          </c:cat>
          <c:val>
            <c:numRef>
              <c:f>GeneralResults!$D$590:$D$591</c:f>
              <c:numCache>
                <c:formatCode>0.0%</c:formatCode>
                <c:ptCount val="2"/>
                <c:pt idx="0">
                  <c:v>0.48749999999999999</c:v>
                </c:pt>
                <c:pt idx="1">
                  <c:v>0.51249999999999996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</c:plotArea>
    <c:plotVisOnly val="1"/>
    <c:dispBlanksAs val="zero"/>
    <c:showDLblsOverMax val="0"/>
  </c:chart>
  <c:printSettings>
    <c:headerFooter/>
    <c:pageMargins b="1" l="0.75000000000000011" r="0.75000000000000011" t="1" header="0.5" footer="0.5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8213521920870999"/>
          <c:y val="8.2908163265306103E-2"/>
          <c:w val="0.7178647807912899"/>
          <c:h val="0.83418367346938815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GeneralResults!$D$595</c:f>
              <c:strCache>
                <c:ptCount val="1"/>
                <c:pt idx="0">
                  <c:v>%</c:v>
                </c:pt>
              </c:strCache>
            </c:strRef>
          </c:tx>
          <c:invertIfNegative val="0"/>
          <c:dLbls>
            <c:dLbl>
              <c:idx val="0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%" sourceLinked="0"/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GeneralResults!$B$596:$B$598</c:f>
              <c:strCache>
                <c:ptCount val="3"/>
                <c:pt idx="0">
                  <c:v>Friend</c:v>
                </c:pt>
                <c:pt idx="1">
                  <c:v>Relative</c:v>
                </c:pt>
                <c:pt idx="2">
                  <c:v>3rd party</c:v>
                </c:pt>
              </c:strCache>
            </c:strRef>
          </c:cat>
          <c:val>
            <c:numRef>
              <c:f>GeneralResults!$D$596:$D$598</c:f>
              <c:numCache>
                <c:formatCode>0.0%</c:formatCode>
                <c:ptCount val="3"/>
                <c:pt idx="0">
                  <c:v>0.23749999999999999</c:v>
                </c:pt>
                <c:pt idx="1">
                  <c:v>0.3125</c:v>
                </c:pt>
                <c:pt idx="2">
                  <c:v>0.45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206208"/>
        <c:axId val="97019008"/>
      </c:barChart>
      <c:catAx>
        <c:axId val="9620620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97019008"/>
        <c:crosses val="autoZero"/>
        <c:auto val="1"/>
        <c:lblAlgn val="ctr"/>
        <c:lblOffset val="100"/>
        <c:noMultiLvlLbl val="0"/>
      </c:catAx>
      <c:valAx>
        <c:axId val="97019008"/>
        <c:scaling>
          <c:orientation val="minMax"/>
        </c:scaling>
        <c:delete val="1"/>
        <c:axPos val="b"/>
        <c:numFmt formatCode="0.0%" sourceLinked="1"/>
        <c:majorTickMark val="out"/>
        <c:minorTickMark val="none"/>
        <c:tickLblPos val="none"/>
        <c:crossAx val="9620620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1" l="0.75000000000000011" r="0.75000000000000011" t="1" header="0.5" footer="0.5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1"/>
    <c:plotArea>
      <c:layout>
        <c:manualLayout>
          <c:layoutTarget val="inner"/>
          <c:xMode val="edge"/>
          <c:yMode val="edge"/>
          <c:x val="4.1181021353812207E-2"/>
          <c:y val="9.1666666666666619E-2"/>
          <c:w val="0.91975308641975306"/>
          <c:h val="0.6989818460192480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GeneralResults!$D$608</c:f>
              <c:strCache>
                <c:ptCount val="1"/>
                <c:pt idx="0">
                  <c:v>%</c:v>
                </c:pt>
              </c:strCache>
            </c:strRef>
          </c:tx>
          <c:spPr>
            <a:ln>
              <a:noFill/>
            </a:ln>
          </c:spPr>
          <c:invertIfNegative val="0"/>
          <c:dLbls>
            <c:dLbl>
              <c:idx val="0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GeneralResults!$B$609:$B$611</c:f>
              <c:strCache>
                <c:ptCount val="3"/>
                <c:pt idx="0">
                  <c:v>1</c:v>
                </c:pt>
                <c:pt idx="1">
                  <c:v>2</c:v>
                </c:pt>
                <c:pt idx="2">
                  <c:v>3 or more</c:v>
                </c:pt>
              </c:strCache>
            </c:strRef>
          </c:cat>
          <c:val>
            <c:numRef>
              <c:f>GeneralResults!$D$609:$D$611</c:f>
              <c:numCache>
                <c:formatCode>0%</c:formatCode>
                <c:ptCount val="3"/>
                <c:pt idx="0">
                  <c:v>0.76237623762376239</c:v>
                </c:pt>
                <c:pt idx="1">
                  <c:v>0.15346534653465346</c:v>
                </c:pt>
                <c:pt idx="2">
                  <c:v>8.4158415841584164E-2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051776"/>
        <c:axId val="97053312"/>
      </c:barChart>
      <c:catAx>
        <c:axId val="970517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97053312"/>
        <c:crosses val="autoZero"/>
        <c:auto val="1"/>
        <c:lblAlgn val="ctr"/>
        <c:lblOffset val="100"/>
        <c:noMultiLvlLbl val="0"/>
      </c:catAx>
      <c:valAx>
        <c:axId val="97053312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one"/>
        <c:crossAx val="9705177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1" l="0.75000000000000011" r="0.75000000000000011" t="1" header="0.5" footer="0.5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0854986876640405"/>
          <c:y val="8.2908163265306103E-2"/>
          <c:w val="0.75132667444347223"/>
          <c:h val="0.83418367346938815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GeneralResults!$D$620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</c:spPr>
          <c:invertIfNegative val="0"/>
          <c:dLbls>
            <c:dLbl>
              <c:idx val="0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%" sourceLinked="0"/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GeneralResults!$B$621:$B$625</c:f>
              <c:strCache>
                <c:ptCount val="5"/>
                <c:pt idx="0">
                  <c:v>pre-1989</c:v>
                </c:pt>
                <c:pt idx="1">
                  <c:v>1989 - 1996</c:v>
                </c:pt>
                <c:pt idx="2">
                  <c:v>1997 - 2002</c:v>
                </c:pt>
                <c:pt idx="3">
                  <c:v>2003 - 2007</c:v>
                </c:pt>
                <c:pt idx="4">
                  <c:v>2008 - 2011</c:v>
                </c:pt>
              </c:strCache>
            </c:strRef>
          </c:cat>
          <c:val>
            <c:numRef>
              <c:f>GeneralResults!$D$621:$D$625</c:f>
              <c:numCache>
                <c:formatCode>0.0%</c:formatCode>
                <c:ptCount val="5"/>
                <c:pt idx="0">
                  <c:v>1.507537688442211E-2</c:v>
                </c:pt>
                <c:pt idx="1">
                  <c:v>2.5125628140703519E-2</c:v>
                </c:pt>
                <c:pt idx="2">
                  <c:v>5.0251256281407038E-2</c:v>
                </c:pt>
                <c:pt idx="3">
                  <c:v>0.18592964824120603</c:v>
                </c:pt>
                <c:pt idx="4">
                  <c:v>0.72361809045226133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504448"/>
        <c:axId val="96522624"/>
      </c:barChart>
      <c:catAx>
        <c:axId val="9650444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96522624"/>
        <c:crosses val="autoZero"/>
        <c:auto val="1"/>
        <c:lblAlgn val="ctr"/>
        <c:lblOffset val="100"/>
        <c:noMultiLvlLbl val="0"/>
      </c:catAx>
      <c:valAx>
        <c:axId val="96522624"/>
        <c:scaling>
          <c:orientation val="minMax"/>
        </c:scaling>
        <c:delete val="1"/>
        <c:axPos val="b"/>
        <c:numFmt formatCode="0.0%" sourceLinked="1"/>
        <c:majorTickMark val="out"/>
        <c:minorTickMark val="none"/>
        <c:tickLblPos val="none"/>
        <c:crossAx val="9650444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1" l="0.75000000000000011" r="0.75000000000000011" t="1" header="0.5" footer="0.5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0854986876640405"/>
          <c:y val="8.2908163265306103E-2"/>
          <c:w val="0.79145013123359609"/>
          <c:h val="0.83418367346938815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GeneralResults!$D$635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</c:spPr>
          <c:invertIfNegative val="0"/>
          <c:dLbls>
            <c:dLbl>
              <c:idx val="0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%" sourceLinked="0"/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GeneralResults!$B$636:$B$641</c:f>
              <c:strCache>
                <c:ptCount val="6"/>
                <c:pt idx="0">
                  <c:v>$501 or more</c:v>
                </c:pt>
                <c:pt idx="1">
                  <c:v>$401 - $500</c:v>
                </c:pt>
                <c:pt idx="2">
                  <c:v>$301 - $400</c:v>
                </c:pt>
                <c:pt idx="3">
                  <c:v>$201 - $300</c:v>
                </c:pt>
                <c:pt idx="4">
                  <c:v>$101 - $200</c:v>
                </c:pt>
                <c:pt idx="5">
                  <c:v>$100 or less</c:v>
                </c:pt>
              </c:strCache>
            </c:strRef>
          </c:cat>
          <c:val>
            <c:numRef>
              <c:f>GeneralResults!$D$636:$D$641</c:f>
              <c:numCache>
                <c:formatCode>0.0%</c:formatCode>
                <c:ptCount val="6"/>
                <c:pt idx="0">
                  <c:v>0.18716577540106952</c:v>
                </c:pt>
                <c:pt idx="1">
                  <c:v>0.1497326203208556</c:v>
                </c:pt>
                <c:pt idx="2">
                  <c:v>0.23529411764705882</c:v>
                </c:pt>
                <c:pt idx="3">
                  <c:v>0.29946524064171121</c:v>
                </c:pt>
                <c:pt idx="4">
                  <c:v>9.6256684491978606E-2</c:v>
                </c:pt>
                <c:pt idx="5">
                  <c:v>3.2085561497326207E-2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616832"/>
        <c:axId val="96618368"/>
      </c:barChart>
      <c:catAx>
        <c:axId val="9661683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96618368"/>
        <c:crosses val="autoZero"/>
        <c:auto val="1"/>
        <c:lblAlgn val="ctr"/>
        <c:lblOffset val="100"/>
        <c:noMultiLvlLbl val="0"/>
      </c:catAx>
      <c:valAx>
        <c:axId val="96618368"/>
        <c:scaling>
          <c:orientation val="minMax"/>
        </c:scaling>
        <c:delete val="1"/>
        <c:axPos val="b"/>
        <c:numFmt formatCode="0.0%" sourceLinked="1"/>
        <c:majorTickMark val="out"/>
        <c:minorTickMark val="none"/>
        <c:tickLblPos val="none"/>
        <c:crossAx val="9661683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1" l="0.75000000000000011" r="0.75000000000000011" t="1" header="0.5" footer="0.5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1"/>
    <c:plotArea>
      <c:layout>
        <c:manualLayout>
          <c:layoutTarget val="inner"/>
          <c:xMode val="edge"/>
          <c:yMode val="edge"/>
          <c:x val="4.1181021353812207E-2"/>
          <c:y val="9.1666666666666619E-2"/>
          <c:w val="0.91975308641975306"/>
          <c:h val="0.6989818460192480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GeneralResults!$D$649</c:f>
              <c:strCache>
                <c:ptCount val="1"/>
                <c:pt idx="0">
                  <c:v>%</c:v>
                </c:pt>
              </c:strCache>
            </c:strRef>
          </c:tx>
          <c:spPr>
            <a:ln>
              <a:noFill/>
            </a:ln>
          </c:spPr>
          <c:invertIfNegative val="0"/>
          <c:dLbls>
            <c:dLbl>
              <c:idx val="0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GeneralResults!$B$650:$B$653</c:f>
              <c:strCache>
                <c:ptCount val="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 or more</c:v>
                </c:pt>
              </c:strCache>
            </c:strRef>
          </c:cat>
          <c:val>
            <c:numRef>
              <c:f>GeneralResults!$D$650:$D$653</c:f>
              <c:numCache>
                <c:formatCode>0%</c:formatCode>
                <c:ptCount val="4"/>
                <c:pt idx="0">
                  <c:v>9.405940594059406E-2</c:v>
                </c:pt>
                <c:pt idx="1">
                  <c:v>0.38613861386138615</c:v>
                </c:pt>
                <c:pt idx="2">
                  <c:v>0.43069306930693069</c:v>
                </c:pt>
                <c:pt idx="3">
                  <c:v>8.9108910891089105E-2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663424"/>
        <c:axId val="96664960"/>
      </c:barChart>
      <c:catAx>
        <c:axId val="966634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96664960"/>
        <c:crosses val="autoZero"/>
        <c:auto val="1"/>
        <c:lblAlgn val="ctr"/>
        <c:lblOffset val="100"/>
        <c:noMultiLvlLbl val="0"/>
      </c:catAx>
      <c:valAx>
        <c:axId val="96664960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one"/>
        <c:crossAx val="9666342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1" l="0.75000000000000011" r="0.75000000000000011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1"/>
    <c:view3D>
      <c:rotX val="75"/>
      <c:rotY val="31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908436213991799"/>
          <c:y val="0.12797619047619005"/>
          <c:w val="0.76697530864197516"/>
          <c:h val="0.74404761904761907"/>
        </c:manualLayout>
      </c:layout>
      <c:pie3DChart>
        <c:varyColors val="1"/>
        <c:ser>
          <c:idx val="0"/>
          <c:order val="0"/>
          <c:tx>
            <c:strRef>
              <c:f>GeneralResults!$D$108</c:f>
              <c:strCache>
                <c:ptCount val="1"/>
                <c:pt idx="0">
                  <c:v>%</c:v>
                </c:pt>
              </c:strCache>
            </c:strRef>
          </c:tx>
          <c:spPr>
            <a:ln>
              <a:solidFill>
                <a:sysClr val="windowText" lastClr="000000"/>
              </a:solidFill>
            </a:ln>
            <a:effectLst>
              <a:outerShdw blurRad="50800" dist="25400" dir="16200000" algn="tl" rotWithShape="0">
                <a:srgbClr val="000000">
                  <a:alpha val="43000"/>
                </a:srgbClr>
              </a:outerShdw>
            </a:effectLst>
          </c:spPr>
          <c:explosion val="26"/>
          <c:dPt>
            <c:idx val="0"/>
            <c:bubble3D val="0"/>
            <c:spPr>
              <a:ln>
                <a:solidFill>
                  <a:schemeClr val="tx1"/>
                </a:solidFill>
              </a:ln>
              <a:effectLst>
                <a:outerShdw blurRad="50800" dist="25400" dir="16200000" algn="tl" rotWithShape="0">
                  <a:srgbClr val="000000">
                    <a:alpha val="43000"/>
                  </a:srgbClr>
                </a:outerShdw>
              </a:effectLst>
            </c:spPr>
          </c:dPt>
          <c:dLbls>
            <c:numFmt formatCode="0%" sourceLinked="0"/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GeneralResults!$B$109:$B$110</c:f>
              <c:strCache>
                <c:ptCount val="2"/>
                <c:pt idx="0">
                  <c:v>Yes</c:v>
                </c:pt>
                <c:pt idx="1">
                  <c:v>No</c:v>
                </c:pt>
              </c:strCache>
            </c:strRef>
          </c:cat>
          <c:val>
            <c:numRef>
              <c:f>GeneralResults!$D$109:$D$110</c:f>
              <c:numCache>
                <c:formatCode>0.0%</c:formatCode>
                <c:ptCount val="2"/>
                <c:pt idx="0">
                  <c:v>0.76837944664031621</c:v>
                </c:pt>
                <c:pt idx="1">
                  <c:v>0.23162055335968379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plotVisOnly val="1"/>
    <c:dispBlanksAs val="zero"/>
    <c:showDLblsOverMax val="0"/>
  </c:chart>
  <c:printSettings>
    <c:headerFooter/>
    <c:pageMargins b="1" l="0.75000000000000011" r="0.75000000000000011" t="1" header="0.5" footer="0.5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175974530961404"/>
          <c:y val="8.2908163265306103E-2"/>
          <c:w val="0.74824025469038624"/>
          <c:h val="0.83418367346938815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GeneralResults!$D$661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</c:spPr>
          <c:invertIfNegative val="0"/>
          <c:dLbls>
            <c:dLbl>
              <c:idx val="0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%" sourceLinked="0"/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GeneralResults!$B$662:$B$665</c:f>
              <c:strCache>
                <c:ptCount val="4"/>
                <c:pt idx="0">
                  <c:v>Rental agency</c:v>
                </c:pt>
                <c:pt idx="1">
                  <c:v>Owner rep</c:v>
                </c:pt>
                <c:pt idx="2">
                  <c:v>No rent paid</c:v>
                </c:pt>
                <c:pt idx="3">
                  <c:v>Owner</c:v>
                </c:pt>
              </c:strCache>
            </c:strRef>
          </c:cat>
          <c:val>
            <c:numRef>
              <c:f>GeneralResults!$D$662:$D$665</c:f>
              <c:numCache>
                <c:formatCode>0.0%</c:formatCode>
                <c:ptCount val="4"/>
                <c:pt idx="0">
                  <c:v>9.7087378640776691E-3</c:v>
                </c:pt>
                <c:pt idx="1">
                  <c:v>8.2524271844660199E-2</c:v>
                </c:pt>
                <c:pt idx="2">
                  <c:v>8.7378640776699032E-2</c:v>
                </c:pt>
                <c:pt idx="3">
                  <c:v>0.82038834951456308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074560"/>
        <c:axId val="97109120"/>
      </c:barChart>
      <c:catAx>
        <c:axId val="9707456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97109120"/>
        <c:crosses val="autoZero"/>
        <c:auto val="1"/>
        <c:lblAlgn val="ctr"/>
        <c:lblOffset val="100"/>
        <c:noMultiLvlLbl val="0"/>
      </c:catAx>
      <c:valAx>
        <c:axId val="97109120"/>
        <c:scaling>
          <c:orientation val="minMax"/>
        </c:scaling>
        <c:delete val="1"/>
        <c:axPos val="b"/>
        <c:numFmt formatCode="0.0%" sourceLinked="1"/>
        <c:majorTickMark val="out"/>
        <c:minorTickMark val="none"/>
        <c:tickLblPos val="none"/>
        <c:crossAx val="9707456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1" l="0.75000000000000011" r="0.75000000000000011" t="1" header="0.5" footer="0.5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1"/>
    <c:view3D>
      <c:rotX val="75"/>
      <c:rotY val="35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3940329218107"/>
          <c:y val="0.139880952380952"/>
          <c:w val="0.78755144032921798"/>
          <c:h val="0.76785714285714302"/>
        </c:manualLayout>
      </c:layout>
      <c:pie3DChart>
        <c:varyColors val="1"/>
        <c:ser>
          <c:idx val="0"/>
          <c:order val="0"/>
          <c:tx>
            <c:strRef>
              <c:f>GeneralResults!$D$674</c:f>
              <c:strCache>
                <c:ptCount val="1"/>
                <c:pt idx="0">
                  <c:v>%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explosion val="26"/>
          <c:dPt>
            <c:idx val="0"/>
            <c:bubble3D val="0"/>
            <c:spPr>
              <a:ln>
                <a:solidFill>
                  <a:schemeClr val="tx1"/>
                </a:solidFill>
              </a:ln>
              <a:effectLst>
                <a:outerShdw blurRad="50800" dist="38100" dir="5400000" rotWithShape="0">
                  <a:srgbClr val="000000">
                    <a:alpha val="43000"/>
                  </a:srgbClr>
                </a:outerShdw>
              </a:effectLst>
            </c:spPr>
          </c:dPt>
          <c:dLbls>
            <c:numFmt formatCode="0%" sourceLinked="0"/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</c:dLbls>
          <c:cat>
            <c:strRef>
              <c:f>GeneralResults!$B$675:$B$676</c:f>
              <c:strCache>
                <c:ptCount val="2"/>
                <c:pt idx="0">
                  <c:v>Yes</c:v>
                </c:pt>
                <c:pt idx="1">
                  <c:v>No</c:v>
                </c:pt>
              </c:strCache>
            </c:strRef>
          </c:cat>
          <c:val>
            <c:numRef>
              <c:f>GeneralResults!$D$675:$D$676</c:f>
              <c:numCache>
                <c:formatCode>0.0%</c:formatCode>
                <c:ptCount val="2"/>
                <c:pt idx="0">
                  <c:v>0.28717948717948716</c:v>
                </c:pt>
                <c:pt idx="1">
                  <c:v>0.71282051282051284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</c:plotArea>
    <c:plotVisOnly val="1"/>
    <c:dispBlanksAs val="zero"/>
    <c:showDLblsOverMax val="0"/>
  </c:chart>
  <c:printSettings>
    <c:headerFooter/>
    <c:pageMargins b="1" l="0.75000000000000011" r="0.75000000000000011" t="1" header="0.5" footer="0.5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9064869495479709"/>
          <c:y val="8.2908163265306103E-2"/>
          <c:w val="0.54505109604355018"/>
          <c:h val="0.83418367346938815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GeneralResults!$C$183</c:f>
              <c:strCache>
                <c:ptCount val="1"/>
                <c:pt idx="0">
                  <c:v>Frequency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</c:spPr>
          <c:invertIfNegative val="0"/>
          <c:dPt>
            <c:idx val="3"/>
            <c:invertIfNegative val="0"/>
            <c:bubble3D val="0"/>
            <c:spPr>
              <a:noFill/>
              <a:ln>
                <a:solidFill>
                  <a:schemeClr val="tx1"/>
                </a:solidFill>
              </a:ln>
            </c:spPr>
          </c:dPt>
          <c:dLbls>
            <c:dLbl>
              <c:idx val="0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" sourceLinked="0"/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GeneralResults!$B$184:$B$187</c:f>
              <c:strCache>
                <c:ptCount val="4"/>
                <c:pt idx="0">
                  <c:v>Nonprofit/govt program/city/county</c:v>
                </c:pt>
                <c:pt idx="1">
                  <c:v>Realtor/agent/mobile home seller</c:v>
                </c:pt>
                <c:pt idx="2">
                  <c:v>Financial institution/foreclosure</c:v>
                </c:pt>
                <c:pt idx="3">
                  <c:v>Other &amp; don't know</c:v>
                </c:pt>
              </c:strCache>
            </c:strRef>
          </c:cat>
          <c:val>
            <c:numRef>
              <c:f>GeneralResults!$C$184:$C$187</c:f>
              <c:numCache>
                <c:formatCode>General</c:formatCode>
                <c:ptCount val="4"/>
                <c:pt idx="0">
                  <c:v>7</c:v>
                </c:pt>
                <c:pt idx="1">
                  <c:v>10</c:v>
                </c:pt>
                <c:pt idx="2">
                  <c:v>13</c:v>
                </c:pt>
                <c:pt idx="3">
                  <c:v>14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410048"/>
        <c:axId val="97436416"/>
      </c:barChart>
      <c:catAx>
        <c:axId val="9741004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97436416"/>
        <c:crosses val="autoZero"/>
        <c:auto val="1"/>
        <c:lblAlgn val="ctr"/>
        <c:lblOffset val="100"/>
        <c:noMultiLvlLbl val="0"/>
      </c:catAx>
      <c:valAx>
        <c:axId val="974364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9741004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1" l="0.75000000000000011" r="0.75000000000000011" t="1" header="0.5" footer="0.5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8048459220375214"/>
          <c:y val="7.7014218009478691E-2"/>
          <c:w val="0.5948240497715559"/>
          <c:h val="0.8459715639810430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GeneralResults!$C$195</c:f>
              <c:strCache>
                <c:ptCount val="1"/>
                <c:pt idx="0">
                  <c:v>Frequency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  <c:spPr>
              <a:noFill/>
              <a:ln>
                <a:solidFill>
                  <a:schemeClr val="tx1"/>
                </a:solidFill>
              </a:ln>
            </c:spPr>
          </c:dPt>
          <c:dPt>
            <c:idx val="1"/>
            <c:invertIfNegative val="0"/>
            <c:bubble3D val="0"/>
            <c:spPr>
              <a:solidFill>
                <a:schemeClr val="bg1">
                  <a:lumMod val="65000"/>
                </a:schemeClr>
              </a:solidFill>
              <a:ln>
                <a:solidFill>
                  <a:schemeClr val="tx1"/>
                </a:solidFill>
              </a:ln>
            </c:spPr>
          </c:dPt>
          <c:dLbls>
            <c:dLbl>
              <c:idx val="0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" sourceLinked="0"/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GeneralResults!$B$196:$B$197</c:f>
              <c:strCache>
                <c:ptCount val="2"/>
                <c:pt idx="0">
                  <c:v>Consumer-to-Consumer purchase</c:v>
                </c:pt>
                <c:pt idx="1">
                  <c:v>Developer/Land Co. purchase</c:v>
                </c:pt>
              </c:strCache>
            </c:strRef>
          </c:cat>
          <c:val>
            <c:numRef>
              <c:f>GeneralResults!$C$196:$C$197</c:f>
              <c:numCache>
                <c:formatCode>General</c:formatCode>
                <c:ptCount val="2"/>
                <c:pt idx="0">
                  <c:v>326</c:v>
                </c:pt>
                <c:pt idx="1">
                  <c:v>523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461760"/>
        <c:axId val="97463296"/>
      </c:barChart>
      <c:catAx>
        <c:axId val="9746176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97463296"/>
        <c:crosses val="autoZero"/>
        <c:auto val="1"/>
        <c:lblAlgn val="ctr"/>
        <c:lblOffset val="100"/>
        <c:noMultiLvlLbl val="0"/>
      </c:catAx>
      <c:valAx>
        <c:axId val="974632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9746176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1" l="0.75000000000000011" r="0.75000000000000011" t="1" header="0.5" footer="0.5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8048459220375214"/>
          <c:y val="7.7014218009478691E-2"/>
          <c:w val="0.5948240497715559"/>
          <c:h val="0.8459715639810430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GeneralResults!$C$205</c:f>
              <c:strCache>
                <c:ptCount val="1"/>
                <c:pt idx="0">
                  <c:v>Frequency</c:v>
                </c:pt>
              </c:strCache>
            </c:strRef>
          </c:tx>
          <c:spPr>
            <a:ln>
              <a:solidFill>
                <a:schemeClr val="bg1">
                  <a:lumMod val="50000"/>
                </a:schemeClr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solidFill>
                  <a:schemeClr val="bg1">
                    <a:lumMod val="50000"/>
                  </a:schemeClr>
                </a:solidFill>
              </a:ln>
            </c:spPr>
          </c:dPt>
          <c:dLbls>
            <c:dLbl>
              <c:idx val="0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" sourceLinked="0"/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GeneralResults!$B$206:$B$207</c:f>
              <c:strCache>
                <c:ptCount val="2"/>
                <c:pt idx="0">
                  <c:v>Inheritance "en mort"</c:v>
                </c:pt>
                <c:pt idx="1">
                  <c:v>Inheritance "en vivo"</c:v>
                </c:pt>
              </c:strCache>
            </c:strRef>
          </c:cat>
          <c:val>
            <c:numRef>
              <c:f>GeneralResults!$C$206:$C$207</c:f>
              <c:numCache>
                <c:formatCode>General</c:formatCode>
                <c:ptCount val="2"/>
                <c:pt idx="0">
                  <c:v>24</c:v>
                </c:pt>
                <c:pt idx="1">
                  <c:v>33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492352"/>
        <c:axId val="97514624"/>
      </c:barChart>
      <c:catAx>
        <c:axId val="9749235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97514624"/>
        <c:crosses val="autoZero"/>
        <c:auto val="1"/>
        <c:lblAlgn val="ctr"/>
        <c:lblOffset val="100"/>
        <c:noMultiLvlLbl val="0"/>
      </c:catAx>
      <c:valAx>
        <c:axId val="975146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9749235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1" l="0.75000000000000011" r="0.75000000000000011" t="1" header="0.5" footer="0.5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1"/>
    <c:view3D>
      <c:rotX val="75"/>
      <c:rotY val="3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3940329218107"/>
          <c:y val="0.139880952380952"/>
          <c:w val="0.78755144032921798"/>
          <c:h val="0.76785714285714302"/>
        </c:manualLayout>
      </c:layout>
      <c:pie3DChart>
        <c:varyColors val="1"/>
        <c:ser>
          <c:idx val="0"/>
          <c:order val="0"/>
          <c:tx>
            <c:strRef>
              <c:f>GeneralResults!$D$374</c:f>
              <c:strCache>
                <c:ptCount val="1"/>
                <c:pt idx="0">
                  <c:v>%</c:v>
                </c:pt>
              </c:strCache>
            </c:strRef>
          </c:tx>
          <c:spPr>
            <a:ln>
              <a:solidFill>
                <a:sysClr val="windowText" lastClr="000000"/>
              </a:solidFill>
            </a:ln>
            <a:effectLst>
              <a:outerShdw blurRad="50800" dist="38100" dir="16200000" algn="tl" rotWithShape="0">
                <a:srgbClr val="000000">
                  <a:alpha val="43000"/>
                </a:srgbClr>
              </a:outerShdw>
            </a:effectLst>
          </c:spPr>
          <c:explosion val="26"/>
          <c:dPt>
            <c:idx val="0"/>
            <c:bubble3D val="0"/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  <a:effectLst>
                <a:outerShdw blurRad="50800" dist="38100" dir="16200000" algn="tl" rotWithShape="0">
                  <a:srgbClr val="000000">
                    <a:alpha val="43000"/>
                  </a:srgbClr>
                </a:outerShdw>
              </a:effectLst>
            </c:spPr>
          </c:dPt>
          <c:dPt>
            <c:idx val="1"/>
            <c:bubble3D val="0"/>
            <c:spPr>
              <a:solidFill>
                <a:schemeClr val="tx2">
                  <a:lumMod val="40000"/>
                  <a:lumOff val="60000"/>
                </a:schemeClr>
              </a:solidFill>
              <a:ln>
                <a:solidFill>
                  <a:sysClr val="windowText" lastClr="000000"/>
                </a:solidFill>
              </a:ln>
              <a:effectLst>
                <a:outerShdw blurRad="50800" dist="38100" dir="16200000" algn="tl" rotWithShape="0">
                  <a:srgbClr val="000000">
                    <a:alpha val="43000"/>
                  </a:srgbClr>
                </a:outerShdw>
              </a:effectLst>
            </c:spPr>
          </c:dPt>
          <c:dLbls>
            <c:dLbl>
              <c:idx val="1"/>
              <c:layout>
                <c:manualLayout>
                  <c:x val="-2.5720164609053506E-2"/>
                  <c:y val="2.976190476190480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4.1152263374485611E-2"/>
                  <c:y val="-4.761904761904762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%" sourceLinked="0"/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</c:dLbls>
          <c:cat>
            <c:strRef>
              <c:f>GeneralResults!$B$375:$B$377</c:f>
              <c:strCache>
                <c:ptCount val="3"/>
                <c:pt idx="0">
                  <c:v>None</c:v>
                </c:pt>
                <c:pt idx="1">
                  <c:v>1 will</c:v>
                </c:pt>
                <c:pt idx="2">
                  <c:v>2 wills</c:v>
                </c:pt>
              </c:strCache>
            </c:strRef>
          </c:cat>
          <c:val>
            <c:numRef>
              <c:f>GeneralResults!$D$375:$D$377</c:f>
              <c:numCache>
                <c:formatCode>0.0%</c:formatCode>
                <c:ptCount val="3"/>
                <c:pt idx="0">
                  <c:v>0.89075630252100846</c:v>
                </c:pt>
                <c:pt idx="1">
                  <c:v>6.6176470588235295E-2</c:v>
                </c:pt>
                <c:pt idx="2">
                  <c:v>4.3067226890756302E-2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</c:plotArea>
    <c:plotVisOnly val="1"/>
    <c:dispBlanksAs val="zero"/>
    <c:showDLblsOverMax val="0"/>
  </c:chart>
  <c:printSettings>
    <c:headerFooter/>
    <c:pageMargins b="1" l="0.75000000000000011" r="0.75000000000000011" t="1" header="0.5" footer="0.5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9805620362269508"/>
          <c:y val="8.2908163265306103E-2"/>
          <c:w val="0.63764378989663295"/>
          <c:h val="0.83418367346938815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GeneralResults!$D$422</c:f>
              <c:strCache>
                <c:ptCount val="1"/>
                <c:pt idx="0">
                  <c:v>%</c:v>
                </c:pt>
              </c:strCache>
            </c:strRef>
          </c:tx>
          <c:invertIfNegative val="0"/>
          <c:dLbls>
            <c:dLbl>
              <c:idx val="0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%" sourceLinked="0"/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GeneralResults!$B$423:$B$425</c:f>
              <c:strCache>
                <c:ptCount val="3"/>
                <c:pt idx="0">
                  <c:v>Other family</c:v>
                </c:pt>
                <c:pt idx="1">
                  <c:v>Other or Undecided</c:v>
                </c:pt>
                <c:pt idx="2">
                  <c:v>Children</c:v>
                </c:pt>
              </c:strCache>
            </c:strRef>
          </c:cat>
          <c:val>
            <c:numRef>
              <c:f>GeneralResults!$D$423:$D$425</c:f>
              <c:numCache>
                <c:formatCode>0.0%</c:formatCode>
                <c:ptCount val="3"/>
                <c:pt idx="0">
                  <c:v>3.2786885245901641E-2</c:v>
                </c:pt>
                <c:pt idx="1">
                  <c:v>5.737704918032787E-2</c:v>
                </c:pt>
                <c:pt idx="2">
                  <c:v>0.9098360655737705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172864"/>
        <c:axId val="97182848"/>
      </c:barChart>
      <c:catAx>
        <c:axId val="9717286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97182848"/>
        <c:crosses val="autoZero"/>
        <c:auto val="1"/>
        <c:lblAlgn val="ctr"/>
        <c:lblOffset val="100"/>
        <c:noMultiLvlLbl val="0"/>
      </c:catAx>
      <c:valAx>
        <c:axId val="97182848"/>
        <c:scaling>
          <c:orientation val="minMax"/>
        </c:scaling>
        <c:delete val="1"/>
        <c:axPos val="b"/>
        <c:numFmt formatCode="0.0%" sourceLinked="1"/>
        <c:majorTickMark val="out"/>
        <c:minorTickMark val="none"/>
        <c:tickLblPos val="none"/>
        <c:crossAx val="9717286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1" l="0.75000000000000011" r="0.75000000000000011" t="1" header="0.5" footer="0.5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9805620362269508"/>
          <c:y val="8.2908163265306103E-2"/>
          <c:w val="0.60677959236576917"/>
          <c:h val="0.83418367346938815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GeneralResults!$D$429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dLbls>
            <c:dLbl>
              <c:idx val="0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%" sourceLinked="0"/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GeneralResults!$B$430:$B$432</c:f>
              <c:strCache>
                <c:ptCount val="3"/>
                <c:pt idx="0">
                  <c:v>Eldest</c:v>
                </c:pt>
                <c:pt idx="1">
                  <c:v>Middle</c:v>
                </c:pt>
                <c:pt idx="2">
                  <c:v>Youngest</c:v>
                </c:pt>
              </c:strCache>
            </c:strRef>
          </c:cat>
          <c:val>
            <c:numRef>
              <c:f>GeneralResults!$D$430:$D$432</c:f>
              <c:numCache>
                <c:formatCode>0.0%</c:formatCode>
                <c:ptCount val="3"/>
                <c:pt idx="0">
                  <c:v>0.3867924528301887</c:v>
                </c:pt>
                <c:pt idx="1">
                  <c:v>6.6037735849056603E-2</c:v>
                </c:pt>
                <c:pt idx="2">
                  <c:v>0.54716981132075471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297536"/>
        <c:axId val="97299072"/>
      </c:barChart>
      <c:catAx>
        <c:axId val="9729753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97299072"/>
        <c:crosses val="autoZero"/>
        <c:auto val="1"/>
        <c:lblAlgn val="ctr"/>
        <c:lblOffset val="100"/>
        <c:noMultiLvlLbl val="0"/>
      </c:catAx>
      <c:valAx>
        <c:axId val="97299072"/>
        <c:scaling>
          <c:orientation val="minMax"/>
        </c:scaling>
        <c:delete val="1"/>
        <c:axPos val="b"/>
        <c:numFmt formatCode="0.0%" sourceLinked="1"/>
        <c:majorTickMark val="out"/>
        <c:minorTickMark val="none"/>
        <c:tickLblPos val="none"/>
        <c:crossAx val="9729753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1" l="0.75000000000000011" r="0.75000000000000011" t="1" header="0.5" footer="0.5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1"/>
    <c:plotArea>
      <c:layout>
        <c:manualLayout>
          <c:layoutTarget val="inner"/>
          <c:xMode val="edge"/>
          <c:yMode val="edge"/>
          <c:x val="1.9841269841269799E-2"/>
          <c:y val="0"/>
          <c:w val="0.95965591106667214"/>
          <c:h val="0.8062934949521349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GeneralResults!$D$237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solidFill>
                <a:schemeClr val="tx1">
                  <a:lumMod val="65000"/>
                  <a:lumOff val="35000"/>
                </a:schemeClr>
              </a:solidFill>
            </a:ln>
          </c:spPr>
          <c:invertIfNegative val="0"/>
          <c:dLbls>
            <c:dLbl>
              <c:idx val="0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 rot="-5400000" vert="horz"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GeneralResults!$B$238:$B$247</c:f>
              <c:strCache>
                <c:ptCount val="10"/>
                <c:pt idx="0">
                  <c:v>2500 or less</c:v>
                </c:pt>
                <c:pt idx="1">
                  <c:v>2501 - 5000</c:v>
                </c:pt>
                <c:pt idx="2">
                  <c:v>5001 - 7500</c:v>
                </c:pt>
                <c:pt idx="3">
                  <c:v>7501 - 10000</c:v>
                </c:pt>
                <c:pt idx="4">
                  <c:v>10001 - 15000</c:v>
                </c:pt>
                <c:pt idx="5">
                  <c:v>15001 - 20000</c:v>
                </c:pt>
                <c:pt idx="6">
                  <c:v>20001 - 30000</c:v>
                </c:pt>
                <c:pt idx="7">
                  <c:v>30001 - 40000</c:v>
                </c:pt>
                <c:pt idx="8">
                  <c:v>40001 - 50000</c:v>
                </c:pt>
                <c:pt idx="9">
                  <c:v>50001 or more</c:v>
                </c:pt>
              </c:strCache>
            </c:strRef>
          </c:cat>
          <c:val>
            <c:numRef>
              <c:f>GeneralResults!$D$238:$D$247</c:f>
              <c:numCache>
                <c:formatCode>0%</c:formatCode>
                <c:ptCount val="10"/>
                <c:pt idx="0">
                  <c:v>8.130081300813009E-3</c:v>
                </c:pt>
                <c:pt idx="1">
                  <c:v>6.142728093947606E-2</c:v>
                </c:pt>
                <c:pt idx="2">
                  <c:v>0.24028906955736223</c:v>
                </c:pt>
                <c:pt idx="3">
                  <c:v>0.11291779584462511</c:v>
                </c:pt>
                <c:pt idx="4">
                  <c:v>0.17976513098464317</c:v>
                </c:pt>
                <c:pt idx="5">
                  <c:v>8.5817524841915085E-2</c:v>
                </c:pt>
                <c:pt idx="6">
                  <c:v>0.20867208672086721</c:v>
                </c:pt>
                <c:pt idx="7">
                  <c:v>3.342366757000903E-2</c:v>
                </c:pt>
                <c:pt idx="8">
                  <c:v>3.9747064137308039E-2</c:v>
                </c:pt>
                <c:pt idx="9">
                  <c:v>2.9810298102981029E-2</c:v>
                </c:pt>
              </c:numCache>
            </c:numRef>
          </c:val>
        </c:ser>
        <c:ser>
          <c:idx val="1"/>
          <c:order val="1"/>
          <c:tx>
            <c:strRef>
              <c:f>GeneralResults!$F$237</c:f>
              <c:strCache>
                <c:ptCount val="1"/>
              </c:strCache>
            </c:strRef>
          </c:tx>
          <c:invertIfNegative val="0"/>
          <c:dLbls>
            <c:txPr>
              <a:bodyPr rot="-5400000" vert="horz"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GeneralResults!$B$238:$B$247</c:f>
              <c:strCache>
                <c:ptCount val="10"/>
                <c:pt idx="0">
                  <c:v>2500 or less</c:v>
                </c:pt>
                <c:pt idx="1">
                  <c:v>2501 - 5000</c:v>
                </c:pt>
                <c:pt idx="2">
                  <c:v>5001 - 7500</c:v>
                </c:pt>
                <c:pt idx="3">
                  <c:v>7501 - 10000</c:v>
                </c:pt>
                <c:pt idx="4">
                  <c:v>10001 - 15000</c:v>
                </c:pt>
                <c:pt idx="5">
                  <c:v>15001 - 20000</c:v>
                </c:pt>
                <c:pt idx="6">
                  <c:v>20001 - 30000</c:v>
                </c:pt>
                <c:pt idx="7">
                  <c:v>30001 - 40000</c:v>
                </c:pt>
                <c:pt idx="8">
                  <c:v>40001 - 50000</c:v>
                </c:pt>
                <c:pt idx="9">
                  <c:v>50001 or more</c:v>
                </c:pt>
              </c:strCache>
            </c:strRef>
          </c:cat>
          <c:val>
            <c:numRef>
              <c:f>GeneralResults!$F$238:$F$247</c:f>
              <c:numCache>
                <c:formatCode>General</c:formatCode>
                <c:ptCount val="10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347840"/>
        <c:axId val="97358976"/>
      </c:barChart>
      <c:catAx>
        <c:axId val="973478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97358976"/>
        <c:crosses val="autoZero"/>
        <c:auto val="1"/>
        <c:lblAlgn val="ctr"/>
        <c:lblOffset val="100"/>
        <c:noMultiLvlLbl val="0"/>
      </c:catAx>
      <c:valAx>
        <c:axId val="97358976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one"/>
        <c:crossAx val="9734784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1" l="0.75000000000000011" r="0.75000000000000011" t="1" header="0.5" footer="0.5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GeneralResults!$D$51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dLbls>
            <c:dLbl>
              <c:idx val="0"/>
              <c:layout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%" sourceLinked="0"/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GeneralResults!$B$52:$B$54</c:f>
              <c:strCache>
                <c:ptCount val="3"/>
                <c:pt idx="0">
                  <c:v>pre-1989</c:v>
                </c:pt>
                <c:pt idx="1">
                  <c:v>1989 - 1996</c:v>
                </c:pt>
                <c:pt idx="2">
                  <c:v>post-1996</c:v>
                </c:pt>
              </c:strCache>
            </c:strRef>
          </c:cat>
          <c:val>
            <c:numRef>
              <c:f>GeneralResults!$D$52:$D$54</c:f>
              <c:numCache>
                <c:formatCode>0.0%</c:formatCode>
                <c:ptCount val="3"/>
                <c:pt idx="0">
                  <c:v>0.50893550893550898</c:v>
                </c:pt>
                <c:pt idx="1">
                  <c:v>0.31235431235431238</c:v>
                </c:pt>
                <c:pt idx="2">
                  <c:v>0.17871017871017872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383936"/>
        <c:axId val="97385472"/>
      </c:barChart>
      <c:catAx>
        <c:axId val="9738393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97385472"/>
        <c:crosses val="autoZero"/>
        <c:auto val="1"/>
        <c:lblAlgn val="ctr"/>
        <c:lblOffset val="100"/>
        <c:noMultiLvlLbl val="0"/>
      </c:catAx>
      <c:valAx>
        <c:axId val="97385472"/>
        <c:scaling>
          <c:orientation val="minMax"/>
        </c:scaling>
        <c:delete val="1"/>
        <c:axPos val="b"/>
        <c:numFmt formatCode="0.0%" sourceLinked="1"/>
        <c:majorTickMark val="out"/>
        <c:minorTickMark val="none"/>
        <c:tickLblPos val="none"/>
        <c:crossAx val="9738393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1" l="0.75000000000000011" r="0.75000000000000011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1"/>
    <c:view3D>
      <c:rotX val="75"/>
      <c:rotY val="30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GeneralResults!$D$219</c:f>
              <c:strCache>
                <c:ptCount val="1"/>
                <c:pt idx="0">
                  <c:v>%</c:v>
                </c:pt>
              </c:strCache>
            </c:strRef>
          </c:tx>
          <c:spPr>
            <a:ln>
              <a:solidFill>
                <a:sysClr val="windowText" lastClr="000000"/>
              </a:solidFill>
            </a:ln>
            <a:effectLst>
              <a:outerShdw blurRad="50800" dist="38100" dir="16200000" algn="tl" rotWithShape="0">
                <a:srgbClr val="000000">
                  <a:alpha val="43000"/>
                </a:srgbClr>
              </a:outerShdw>
            </a:effectLst>
          </c:spPr>
          <c:explosion val="26"/>
          <c:dPt>
            <c:idx val="0"/>
            <c:bubble3D val="0"/>
            <c:spPr>
              <a:ln>
                <a:solidFill>
                  <a:schemeClr val="tx1"/>
                </a:solidFill>
              </a:ln>
              <a:effectLst>
                <a:outerShdw blurRad="50800" dist="38100" dir="16200000" algn="tl" rotWithShape="0">
                  <a:srgbClr val="000000">
                    <a:alpha val="43000"/>
                  </a:srgbClr>
                </a:outerShdw>
              </a:effectLst>
            </c:spPr>
          </c:dPt>
          <c:dLbls>
            <c:numFmt formatCode="0%" sourceLinked="0"/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GeneralResults!$B$220:$B$221</c:f>
              <c:strCache>
                <c:ptCount val="2"/>
                <c:pt idx="0">
                  <c:v>Yes</c:v>
                </c:pt>
                <c:pt idx="1">
                  <c:v>No</c:v>
                </c:pt>
              </c:strCache>
            </c:strRef>
          </c:cat>
          <c:val>
            <c:numRef>
              <c:f>GeneralResults!$D$220:$D$221</c:f>
              <c:numCache>
                <c:formatCode>0.0%</c:formatCode>
                <c:ptCount val="2"/>
                <c:pt idx="0">
                  <c:v>7.4505238649592548E-2</c:v>
                </c:pt>
                <c:pt idx="1">
                  <c:v>0.92549476135040742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plotVisOnly val="1"/>
    <c:dispBlanksAs val="zero"/>
    <c:showDLblsOverMax val="0"/>
  </c:chart>
  <c:printSettings>
    <c:headerFooter/>
    <c:pageMargins b="1" l="0.75000000000000011" r="0.75000000000000011" t="1" header="0.5" footer="0.5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0667590162340799"/>
          <c:y val="6.1111111111111116E-2"/>
          <c:w val="0.79332409837659212"/>
          <c:h val="0.877777777777778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GeneralResults!$C$23</c:f>
              <c:strCache>
                <c:ptCount val="1"/>
                <c:pt idx="0">
                  <c:v>Frequency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  <a:ln>
              <a:noFill/>
            </a:ln>
          </c:spPr>
          <c:invertIfNegative val="0"/>
          <c:dLbls>
            <c:dLbl>
              <c:idx val="0"/>
              <c:layout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GeneralResults!$B$24:$B$27</c:f>
              <c:strCache>
                <c:ptCount val="4"/>
                <c:pt idx="0">
                  <c:v>Extrapolative</c:v>
                </c:pt>
                <c:pt idx="1">
                  <c:v>New</c:v>
                </c:pt>
                <c:pt idx="2">
                  <c:v>Mail</c:v>
                </c:pt>
                <c:pt idx="3">
                  <c:v>Central</c:v>
                </c:pt>
              </c:strCache>
            </c:strRef>
          </c:cat>
          <c:val>
            <c:numRef>
              <c:f>GeneralResults!$C$24:$C$27</c:f>
              <c:numCache>
                <c:formatCode>General</c:formatCode>
                <c:ptCount val="4"/>
                <c:pt idx="0">
                  <c:v>998</c:v>
                </c:pt>
                <c:pt idx="1">
                  <c:v>116</c:v>
                </c:pt>
                <c:pt idx="2">
                  <c:v>19</c:v>
                </c:pt>
                <c:pt idx="3">
                  <c:v>154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557504"/>
        <c:axId val="97575680"/>
      </c:barChart>
      <c:catAx>
        <c:axId val="9755750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975756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7575680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one"/>
        <c:crossAx val="9755750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1" l="0.75000000000000011" r="0.75000000000000011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1"/>
    <c:view3D>
      <c:rotX val="75"/>
      <c:rotY val="23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GeneralResults!$D$257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  <a:ln>
              <a:solidFill>
                <a:sysClr val="windowText" lastClr="000000"/>
              </a:solidFill>
            </a:ln>
            <a:effectLst>
              <a:outerShdw blurRad="50800" dist="38100" dir="16200000" algn="tl" rotWithShape="0">
                <a:srgbClr val="000000">
                  <a:alpha val="43000"/>
                </a:srgbClr>
              </a:outerShdw>
            </a:effectLst>
          </c:spPr>
          <c:explosion val="26"/>
          <c:dPt>
            <c:idx val="0"/>
            <c:bubble3D val="0"/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  <a:effectLst>
                <a:outerShdw blurRad="50800" dist="38100" dir="16200000" algn="tl" rotWithShape="0">
                  <a:srgbClr val="000000">
                    <a:alpha val="43000"/>
                  </a:srgbClr>
                </a:outerShdw>
              </a:effectLst>
            </c:spPr>
          </c:dPt>
          <c:dPt>
            <c:idx val="1"/>
            <c:bubble3D val="0"/>
            <c:spPr>
              <a:solidFill>
                <a:schemeClr val="bg1">
                  <a:lumMod val="65000"/>
                </a:schemeClr>
              </a:solidFill>
              <a:ln>
                <a:solidFill>
                  <a:sysClr val="windowText" lastClr="000000"/>
                </a:solidFill>
              </a:ln>
              <a:effectLst>
                <a:outerShdw blurRad="50800" dist="38100" dir="16200000" algn="tl" rotWithShape="0">
                  <a:srgbClr val="000000">
                    <a:alpha val="43000"/>
                  </a:srgbClr>
                </a:outerShdw>
              </a:effectLst>
            </c:spPr>
          </c:dPt>
          <c:dLbls>
            <c:dLbl>
              <c:idx val="0"/>
              <c:layout>
                <c:manualLayout>
                  <c:x val="0.31669258935225714"/>
                  <c:y val="7.142857142857142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0.25988342892323602"/>
                  <c:y val="-2.380952380952380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%" sourceLinked="0"/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GeneralResults!$B$258:$B$259</c:f>
              <c:strCache>
                <c:ptCount val="2"/>
                <c:pt idx="0">
                  <c:v>Land only</c:v>
                </c:pt>
                <c:pt idx="1">
                  <c:v>Land &amp; house</c:v>
                </c:pt>
              </c:strCache>
            </c:strRef>
          </c:cat>
          <c:val>
            <c:numRef>
              <c:f>GeneralResults!$D$258:$D$259</c:f>
              <c:numCache>
                <c:formatCode>0.0%</c:formatCode>
                <c:ptCount val="2"/>
                <c:pt idx="0">
                  <c:v>0.70217640320733099</c:v>
                </c:pt>
                <c:pt idx="1">
                  <c:v>0.29782359679266895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plotVisOnly val="1"/>
    <c:dispBlanksAs val="zero"/>
    <c:showDLblsOverMax val="0"/>
  </c:chart>
  <c:printSettings>
    <c:headerFooter/>
    <c:pageMargins b="1" l="0.75000000000000011" r="0.75000000000000011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1"/>
    <c:view3D>
      <c:rotX val="75"/>
      <c:rotY val="9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GeneralResults!$D$310</c:f>
              <c:strCache>
                <c:ptCount val="1"/>
                <c:pt idx="0">
                  <c:v>Land&amp;House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  <a:ln>
              <a:solidFill>
                <a:sysClr val="windowText" lastClr="000000"/>
              </a:solidFill>
            </a:ln>
            <a:effectLst>
              <a:outerShdw blurRad="50800" dist="38100" dir="16200000" algn="tl" rotWithShape="0">
                <a:srgbClr val="000000">
                  <a:alpha val="43000"/>
                </a:srgbClr>
              </a:outerShdw>
            </a:effectLst>
          </c:spPr>
          <c:explosion val="26"/>
          <c:dPt>
            <c:idx val="0"/>
            <c:bubble3D val="0"/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  <a:effectLst>
                <a:outerShdw blurRad="50800" dist="38100" dir="16200000" algn="tl" rotWithShape="0">
                  <a:srgbClr val="000000">
                    <a:alpha val="43000"/>
                  </a:srgbClr>
                </a:outerShdw>
              </a:effectLst>
            </c:spPr>
          </c:dPt>
          <c:dPt>
            <c:idx val="1"/>
            <c:bubble3D val="0"/>
            <c:spPr>
              <a:solidFill>
                <a:schemeClr val="bg1">
                  <a:lumMod val="65000"/>
                </a:schemeClr>
              </a:solidFill>
              <a:ln>
                <a:solidFill>
                  <a:sysClr val="windowText" lastClr="000000"/>
                </a:solidFill>
              </a:ln>
              <a:effectLst>
                <a:outerShdw blurRad="50800" dist="38100" dir="16200000" algn="tl" rotWithShape="0">
                  <a:srgbClr val="000000">
                    <a:alpha val="43000"/>
                  </a:srgbClr>
                </a:outerShdw>
              </a:effectLst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 b="1"/>
                      <a:t>No 82.4%</a:t>
                    </a:r>
                  </a:p>
                </c:rich>
              </c:tx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 b="1"/>
                      <a:t>Yes 17.6%</a:t>
                    </a:r>
                  </a:p>
                </c:rich>
              </c:tx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GeneralResults!$B$311:$B$312</c:f>
              <c:strCache>
                <c:ptCount val="2"/>
                <c:pt idx="0">
                  <c:v>$100 or     less</c:v>
                </c:pt>
                <c:pt idx="1">
                  <c:v>$101 -    $200</c:v>
                </c:pt>
              </c:strCache>
            </c:strRef>
          </c:cat>
          <c:val>
            <c:numRef>
              <c:f>GeneralResults!$D$311:$D$312</c:f>
              <c:numCache>
                <c:formatCode>General</c:formatCode>
                <c:ptCount val="2"/>
                <c:pt idx="0">
                  <c:v>14</c:v>
                </c:pt>
                <c:pt idx="1">
                  <c:v>34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plotVisOnly val="1"/>
    <c:dispBlanksAs val="zero"/>
    <c:showDLblsOverMax val="0"/>
  </c:chart>
  <c:printSettings>
    <c:headerFooter/>
    <c:pageMargins b="1" l="0.75000000000000011" r="0.75000000000000011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1"/>
    <c:view3D>
      <c:rotX val="75"/>
      <c:rotY val="28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7932098765432112E-2"/>
          <c:y val="0.11607142857142902"/>
          <c:w val="0.82870370370370405"/>
          <c:h val="0.80357142857142905"/>
        </c:manualLayout>
      </c:layout>
      <c:pie3DChart>
        <c:varyColors val="1"/>
        <c:ser>
          <c:idx val="0"/>
          <c:order val="0"/>
          <c:tx>
            <c:strRef>
              <c:f>GeneralResults!$D$330</c:f>
              <c:strCache>
                <c:ptCount val="1"/>
                <c:pt idx="0">
                  <c:v>%</c:v>
                </c:pt>
              </c:strCache>
            </c:strRef>
          </c:tx>
          <c:spPr>
            <a:ln>
              <a:solidFill>
                <a:sysClr val="windowText" lastClr="000000"/>
              </a:solidFill>
            </a:ln>
            <a:effectLst>
              <a:outerShdw blurRad="50800" dist="38100" dir="16200000" algn="tl" rotWithShape="0">
                <a:srgbClr val="000000">
                  <a:alpha val="43000"/>
                </a:srgbClr>
              </a:outerShdw>
            </a:effectLst>
          </c:spPr>
          <c:explosion val="26"/>
          <c:dPt>
            <c:idx val="0"/>
            <c:bubble3D val="0"/>
            <c:spPr>
              <a:ln>
                <a:solidFill>
                  <a:schemeClr val="tx1"/>
                </a:solidFill>
              </a:ln>
              <a:effectLst>
                <a:outerShdw blurRad="50800" dist="38100" dir="16200000" algn="tl" rotWithShape="0">
                  <a:srgbClr val="000000">
                    <a:alpha val="43000"/>
                  </a:srgbClr>
                </a:outerShdw>
              </a:effectLst>
            </c:spPr>
          </c:dPt>
          <c:dLbls>
            <c:numFmt formatCode="0%" sourceLinked="0"/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GeneralResults!$B$331:$B$332</c:f>
              <c:strCache>
                <c:ptCount val="2"/>
                <c:pt idx="0">
                  <c:v>Yes</c:v>
                </c:pt>
                <c:pt idx="1">
                  <c:v>No</c:v>
                </c:pt>
              </c:strCache>
            </c:strRef>
          </c:cat>
          <c:val>
            <c:numRef>
              <c:f>GeneralResults!$D$331:$D$332</c:f>
              <c:numCache>
                <c:formatCode>0.0%</c:formatCode>
                <c:ptCount val="2"/>
                <c:pt idx="0">
                  <c:v>0.34363852556480379</c:v>
                </c:pt>
                <c:pt idx="1">
                  <c:v>0.65636147443519621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plotVisOnly val="1"/>
    <c:dispBlanksAs val="zero"/>
    <c:showDLblsOverMax val="0"/>
  </c:chart>
  <c:printSettings>
    <c:headerFooter/>
    <c:pageMargins b="1" l="0.75000000000000011" r="0.75000000000000011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6.xml"/><Relationship Id="rId39" Type="http://schemas.openxmlformats.org/officeDocument/2006/relationships/chart" Target="../charts/chart39.xml"/><Relationship Id="rId21" Type="http://schemas.openxmlformats.org/officeDocument/2006/relationships/chart" Target="../charts/chart21.xml"/><Relationship Id="rId34" Type="http://schemas.openxmlformats.org/officeDocument/2006/relationships/chart" Target="../charts/chart34.xml"/><Relationship Id="rId42" Type="http://schemas.openxmlformats.org/officeDocument/2006/relationships/chart" Target="../charts/chart42.xml"/><Relationship Id="rId47" Type="http://schemas.openxmlformats.org/officeDocument/2006/relationships/chart" Target="../charts/chart47.xml"/><Relationship Id="rId50" Type="http://schemas.openxmlformats.org/officeDocument/2006/relationships/chart" Target="../charts/chart50.xml"/><Relationship Id="rId55" Type="http://schemas.openxmlformats.org/officeDocument/2006/relationships/chart" Target="../charts/chart55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33" Type="http://schemas.openxmlformats.org/officeDocument/2006/relationships/chart" Target="../charts/chart33.xml"/><Relationship Id="rId38" Type="http://schemas.openxmlformats.org/officeDocument/2006/relationships/chart" Target="../charts/chart38.xml"/><Relationship Id="rId46" Type="http://schemas.openxmlformats.org/officeDocument/2006/relationships/chart" Target="../charts/chart46.xml"/><Relationship Id="rId59" Type="http://schemas.openxmlformats.org/officeDocument/2006/relationships/chart" Target="../charts/chart59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29" Type="http://schemas.openxmlformats.org/officeDocument/2006/relationships/chart" Target="../charts/chart29.xml"/><Relationship Id="rId41" Type="http://schemas.openxmlformats.org/officeDocument/2006/relationships/chart" Target="../charts/chart41.xml"/><Relationship Id="rId54" Type="http://schemas.openxmlformats.org/officeDocument/2006/relationships/chart" Target="../charts/chart54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32" Type="http://schemas.openxmlformats.org/officeDocument/2006/relationships/chart" Target="../charts/chart32.xml"/><Relationship Id="rId37" Type="http://schemas.openxmlformats.org/officeDocument/2006/relationships/chart" Target="../charts/chart37.xml"/><Relationship Id="rId40" Type="http://schemas.openxmlformats.org/officeDocument/2006/relationships/chart" Target="../charts/chart40.xml"/><Relationship Id="rId45" Type="http://schemas.openxmlformats.org/officeDocument/2006/relationships/chart" Target="../charts/chart45.xml"/><Relationship Id="rId53" Type="http://schemas.openxmlformats.org/officeDocument/2006/relationships/chart" Target="../charts/chart53.xml"/><Relationship Id="rId58" Type="http://schemas.openxmlformats.org/officeDocument/2006/relationships/chart" Target="../charts/chart58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36" Type="http://schemas.openxmlformats.org/officeDocument/2006/relationships/chart" Target="../charts/chart36.xml"/><Relationship Id="rId49" Type="http://schemas.openxmlformats.org/officeDocument/2006/relationships/chart" Target="../charts/chart49.xml"/><Relationship Id="rId57" Type="http://schemas.openxmlformats.org/officeDocument/2006/relationships/chart" Target="../charts/chart57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31" Type="http://schemas.openxmlformats.org/officeDocument/2006/relationships/chart" Target="../charts/chart31.xml"/><Relationship Id="rId44" Type="http://schemas.openxmlformats.org/officeDocument/2006/relationships/chart" Target="../charts/chart44.xml"/><Relationship Id="rId52" Type="http://schemas.openxmlformats.org/officeDocument/2006/relationships/chart" Target="../charts/chart52.xml"/><Relationship Id="rId60" Type="http://schemas.openxmlformats.org/officeDocument/2006/relationships/chart" Target="../charts/chart6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Relationship Id="rId30" Type="http://schemas.openxmlformats.org/officeDocument/2006/relationships/chart" Target="../charts/chart30.xml"/><Relationship Id="rId35" Type="http://schemas.openxmlformats.org/officeDocument/2006/relationships/chart" Target="../charts/chart35.xml"/><Relationship Id="rId43" Type="http://schemas.openxmlformats.org/officeDocument/2006/relationships/chart" Target="../charts/chart43.xml"/><Relationship Id="rId48" Type="http://schemas.openxmlformats.org/officeDocument/2006/relationships/chart" Target="../charts/chart48.xml"/><Relationship Id="rId56" Type="http://schemas.openxmlformats.org/officeDocument/2006/relationships/chart" Target="../charts/chart56.xml"/><Relationship Id="rId8" Type="http://schemas.openxmlformats.org/officeDocument/2006/relationships/chart" Target="../charts/chart8.xml"/><Relationship Id="rId51" Type="http://schemas.openxmlformats.org/officeDocument/2006/relationships/chart" Target="../charts/chart51.xml"/><Relationship Id="rId3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63</xdr:row>
      <xdr:rowOff>0</xdr:rowOff>
    </xdr:from>
    <xdr:to>
      <xdr:col>11</xdr:col>
      <xdr:colOff>0</xdr:colOff>
      <xdr:row>74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77</xdr:row>
      <xdr:rowOff>0</xdr:rowOff>
    </xdr:from>
    <xdr:to>
      <xdr:col>11</xdr:col>
      <xdr:colOff>0</xdr:colOff>
      <xdr:row>88</xdr:row>
      <xdr:rowOff>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0</xdr:colOff>
      <xdr:row>91</xdr:row>
      <xdr:rowOff>0</xdr:rowOff>
    </xdr:from>
    <xdr:to>
      <xdr:col>11</xdr:col>
      <xdr:colOff>0</xdr:colOff>
      <xdr:row>103</xdr:row>
      <xdr:rowOff>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0</xdr:colOff>
      <xdr:row>171</xdr:row>
      <xdr:rowOff>0</xdr:rowOff>
    </xdr:from>
    <xdr:to>
      <xdr:col>11</xdr:col>
      <xdr:colOff>0</xdr:colOff>
      <xdr:row>185</xdr:row>
      <xdr:rowOff>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0</xdr:colOff>
      <xdr:row>106</xdr:row>
      <xdr:rowOff>0</xdr:rowOff>
    </xdr:from>
    <xdr:to>
      <xdr:col>9</xdr:col>
      <xdr:colOff>0</xdr:colOff>
      <xdr:row>120</xdr:row>
      <xdr:rowOff>0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0</xdr:colOff>
      <xdr:row>216</xdr:row>
      <xdr:rowOff>0</xdr:rowOff>
    </xdr:from>
    <xdr:to>
      <xdr:col>9</xdr:col>
      <xdr:colOff>0</xdr:colOff>
      <xdr:row>230</xdr:row>
      <xdr:rowOff>0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0</xdr:colOff>
      <xdr:row>262</xdr:row>
      <xdr:rowOff>0</xdr:rowOff>
    </xdr:from>
    <xdr:to>
      <xdr:col>9</xdr:col>
      <xdr:colOff>0</xdr:colOff>
      <xdr:row>276</xdr:row>
      <xdr:rowOff>0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0</xdr:colOff>
      <xdr:row>307</xdr:row>
      <xdr:rowOff>0</xdr:rowOff>
    </xdr:from>
    <xdr:to>
      <xdr:col>9</xdr:col>
      <xdr:colOff>0</xdr:colOff>
      <xdr:row>321</xdr:row>
      <xdr:rowOff>0</xdr:rowOff>
    </xdr:to>
    <xdr:graphicFrame macro="">
      <xdr:nvGraphicFramePr>
        <xdr:cNvPr id="9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</xdr:col>
      <xdr:colOff>0</xdr:colOff>
      <xdr:row>331</xdr:row>
      <xdr:rowOff>0</xdr:rowOff>
    </xdr:from>
    <xdr:to>
      <xdr:col>9</xdr:col>
      <xdr:colOff>0</xdr:colOff>
      <xdr:row>345</xdr:row>
      <xdr:rowOff>0</xdr:rowOff>
    </xdr:to>
    <xdr:graphicFrame macro="">
      <xdr:nvGraphicFramePr>
        <xdr:cNvPr id="10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</xdr:col>
      <xdr:colOff>0</xdr:colOff>
      <xdr:row>356</xdr:row>
      <xdr:rowOff>0</xdr:rowOff>
    </xdr:from>
    <xdr:to>
      <xdr:col>13</xdr:col>
      <xdr:colOff>0</xdr:colOff>
      <xdr:row>368</xdr:row>
      <xdr:rowOff>0</xdr:rowOff>
    </xdr:to>
    <xdr:graphicFrame macro="">
      <xdr:nvGraphicFramePr>
        <xdr:cNvPr id="11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6</xdr:col>
      <xdr:colOff>10160</xdr:colOff>
      <xdr:row>123</xdr:row>
      <xdr:rowOff>0</xdr:rowOff>
    </xdr:from>
    <xdr:to>
      <xdr:col>11</xdr:col>
      <xdr:colOff>10160</xdr:colOff>
      <xdr:row>131</xdr:row>
      <xdr:rowOff>0</xdr:rowOff>
    </xdr:to>
    <xdr:graphicFrame macro="">
      <xdr:nvGraphicFramePr>
        <xdr:cNvPr id="12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6</xdr:col>
      <xdr:colOff>0</xdr:colOff>
      <xdr:row>2</xdr:row>
      <xdr:rowOff>0</xdr:rowOff>
    </xdr:from>
    <xdr:to>
      <xdr:col>12</xdr:col>
      <xdr:colOff>0</xdr:colOff>
      <xdr:row>17</xdr:row>
      <xdr:rowOff>0</xdr:rowOff>
    </xdr:to>
    <xdr:graphicFrame macro="">
      <xdr:nvGraphicFramePr>
        <xdr:cNvPr id="13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6</xdr:col>
      <xdr:colOff>0</xdr:colOff>
      <xdr:row>33</xdr:row>
      <xdr:rowOff>0</xdr:rowOff>
    </xdr:from>
    <xdr:to>
      <xdr:col>11</xdr:col>
      <xdr:colOff>0</xdr:colOff>
      <xdr:row>45</xdr:row>
      <xdr:rowOff>0</xdr:rowOff>
    </xdr:to>
    <xdr:graphicFrame macro="">
      <xdr:nvGraphicFramePr>
        <xdr:cNvPr id="14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9</xdr:col>
      <xdr:colOff>508000</xdr:colOff>
      <xdr:row>107</xdr:row>
      <xdr:rowOff>20320</xdr:rowOff>
    </xdr:from>
    <xdr:to>
      <xdr:col>11</xdr:col>
      <xdr:colOff>508000</xdr:colOff>
      <xdr:row>118</xdr:row>
      <xdr:rowOff>20320</xdr:rowOff>
    </xdr:to>
    <xdr:graphicFrame macro="">
      <xdr:nvGraphicFramePr>
        <xdr:cNvPr id="15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8</xdr:col>
      <xdr:colOff>792480</xdr:colOff>
      <xdr:row>109</xdr:row>
      <xdr:rowOff>91440</xdr:rowOff>
    </xdr:from>
    <xdr:to>
      <xdr:col>9</xdr:col>
      <xdr:colOff>477520</xdr:colOff>
      <xdr:row>114</xdr:row>
      <xdr:rowOff>91440</xdr:rowOff>
    </xdr:to>
    <xdr:grpSp>
      <xdr:nvGrpSpPr>
        <xdr:cNvPr id="16" name="Group 15"/>
        <xdr:cNvGrpSpPr/>
      </xdr:nvGrpSpPr>
      <xdr:grpSpPr>
        <a:xfrm>
          <a:off x="6783705" y="17396460"/>
          <a:ext cx="475615" cy="762000"/>
          <a:chOff x="7680960" y="15534640"/>
          <a:chExt cx="508000" cy="762000"/>
        </a:xfrm>
      </xdr:grpSpPr>
      <xdr:cxnSp macro="">
        <xdr:nvCxnSpPr>
          <xdr:cNvPr id="17" name="Straight Connector 16"/>
          <xdr:cNvCxnSpPr/>
        </xdr:nvCxnSpPr>
        <xdr:spPr>
          <a:xfrm flipH="1">
            <a:off x="7680960" y="15534640"/>
            <a:ext cx="508000" cy="457200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2">
            <a:schemeClr val="accent1"/>
          </a:lnRef>
          <a:fillRef idx="0">
            <a:schemeClr val="accent1"/>
          </a:fillRef>
          <a:effectRef idx="1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" name="Straight Connector 17"/>
          <xdr:cNvCxnSpPr/>
        </xdr:nvCxnSpPr>
        <xdr:spPr>
          <a:xfrm flipH="1" flipV="1">
            <a:off x="7691120" y="15971520"/>
            <a:ext cx="497840" cy="325120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2">
            <a:schemeClr val="accent1"/>
          </a:lnRef>
          <a:fillRef idx="0">
            <a:schemeClr val="accent1"/>
          </a:fillRef>
          <a:effectRef idx="1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6</xdr:col>
      <xdr:colOff>0</xdr:colOff>
      <xdr:row>151</xdr:row>
      <xdr:rowOff>0</xdr:rowOff>
    </xdr:from>
    <xdr:to>
      <xdr:col>11</xdr:col>
      <xdr:colOff>0</xdr:colOff>
      <xdr:row>163</xdr:row>
      <xdr:rowOff>0</xdr:rowOff>
    </xdr:to>
    <xdr:graphicFrame macro="">
      <xdr:nvGraphicFramePr>
        <xdr:cNvPr id="19" name="Chart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6</xdr:col>
      <xdr:colOff>0</xdr:colOff>
      <xdr:row>134</xdr:row>
      <xdr:rowOff>0</xdr:rowOff>
    </xdr:from>
    <xdr:to>
      <xdr:col>9</xdr:col>
      <xdr:colOff>0</xdr:colOff>
      <xdr:row>148</xdr:row>
      <xdr:rowOff>0</xdr:rowOff>
    </xdr:to>
    <xdr:graphicFrame macro="">
      <xdr:nvGraphicFramePr>
        <xdr:cNvPr id="20" name="Chart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10</xdr:col>
      <xdr:colOff>0</xdr:colOff>
      <xdr:row>255</xdr:row>
      <xdr:rowOff>0</xdr:rowOff>
    </xdr:from>
    <xdr:to>
      <xdr:col>15</xdr:col>
      <xdr:colOff>0</xdr:colOff>
      <xdr:row>268</xdr:row>
      <xdr:rowOff>0</xdr:rowOff>
    </xdr:to>
    <xdr:graphicFrame macro="">
      <xdr:nvGraphicFramePr>
        <xdr:cNvPr id="21" name="Chart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10</xdr:col>
      <xdr:colOff>0</xdr:colOff>
      <xdr:row>271</xdr:row>
      <xdr:rowOff>0</xdr:rowOff>
    </xdr:from>
    <xdr:to>
      <xdr:col>15</xdr:col>
      <xdr:colOff>0</xdr:colOff>
      <xdr:row>284</xdr:row>
      <xdr:rowOff>0</xdr:rowOff>
    </xdr:to>
    <xdr:graphicFrame macro="">
      <xdr:nvGraphicFramePr>
        <xdr:cNvPr id="22" name="Chart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6</xdr:col>
      <xdr:colOff>0</xdr:colOff>
      <xdr:row>288</xdr:row>
      <xdr:rowOff>0</xdr:rowOff>
    </xdr:from>
    <xdr:to>
      <xdr:col>13</xdr:col>
      <xdr:colOff>0</xdr:colOff>
      <xdr:row>304</xdr:row>
      <xdr:rowOff>0</xdr:rowOff>
    </xdr:to>
    <xdr:graphicFrame macro="">
      <xdr:nvGraphicFramePr>
        <xdr:cNvPr id="23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6</xdr:col>
      <xdr:colOff>0</xdr:colOff>
      <xdr:row>307</xdr:row>
      <xdr:rowOff>0</xdr:rowOff>
    </xdr:from>
    <xdr:to>
      <xdr:col>13</xdr:col>
      <xdr:colOff>0</xdr:colOff>
      <xdr:row>323</xdr:row>
      <xdr:rowOff>0</xdr:rowOff>
    </xdr:to>
    <xdr:graphicFrame macro="">
      <xdr:nvGraphicFramePr>
        <xdr:cNvPr id="24" name="Chart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9</xdr:col>
      <xdr:colOff>487680</xdr:colOff>
      <xdr:row>329</xdr:row>
      <xdr:rowOff>0</xdr:rowOff>
    </xdr:from>
    <xdr:to>
      <xdr:col>13</xdr:col>
      <xdr:colOff>487680</xdr:colOff>
      <xdr:row>339</xdr:row>
      <xdr:rowOff>0</xdr:rowOff>
    </xdr:to>
    <xdr:graphicFrame macro="">
      <xdr:nvGraphicFramePr>
        <xdr:cNvPr id="25" name="Chart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9</xdr:col>
      <xdr:colOff>0</xdr:colOff>
      <xdr:row>334</xdr:row>
      <xdr:rowOff>17</xdr:rowOff>
    </xdr:from>
    <xdr:to>
      <xdr:col>9</xdr:col>
      <xdr:colOff>487680</xdr:colOff>
      <xdr:row>343</xdr:row>
      <xdr:rowOff>76207</xdr:rowOff>
    </xdr:to>
    <xdr:grpSp>
      <xdr:nvGrpSpPr>
        <xdr:cNvPr id="26" name="Group 25"/>
        <xdr:cNvGrpSpPr/>
      </xdr:nvGrpSpPr>
      <xdr:grpSpPr>
        <a:xfrm>
          <a:off x="6781800" y="53004737"/>
          <a:ext cx="487680" cy="1447790"/>
          <a:chOff x="7711440" y="44707754"/>
          <a:chExt cx="487680" cy="2042771"/>
        </a:xfrm>
      </xdr:grpSpPr>
      <xdr:cxnSp macro="">
        <xdr:nvCxnSpPr>
          <xdr:cNvPr id="27" name="Straight Connector 26"/>
          <xdr:cNvCxnSpPr>
            <a:stCxn id="25" idx="1"/>
            <a:endCxn id="10" idx="3"/>
          </xdr:cNvCxnSpPr>
        </xdr:nvCxnSpPr>
        <xdr:spPr>
          <a:xfrm flipH="1">
            <a:off x="7711440" y="44707734"/>
            <a:ext cx="487680" cy="860120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2">
            <a:schemeClr val="accent1"/>
          </a:lnRef>
          <a:fillRef idx="0">
            <a:schemeClr val="accent1"/>
          </a:fillRef>
          <a:effectRef idx="1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8" name="Straight Connector 27"/>
          <xdr:cNvCxnSpPr>
            <a:stCxn id="29" idx="1"/>
            <a:endCxn id="10" idx="3"/>
          </xdr:cNvCxnSpPr>
        </xdr:nvCxnSpPr>
        <xdr:spPr>
          <a:xfrm flipH="1" flipV="1">
            <a:off x="7711440" y="45567860"/>
            <a:ext cx="487680" cy="1182665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2">
            <a:schemeClr val="accent1"/>
          </a:lnRef>
          <a:fillRef idx="0">
            <a:schemeClr val="accent1"/>
          </a:fillRef>
          <a:effectRef idx="1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9</xdr:col>
      <xdr:colOff>487680</xdr:colOff>
      <xdr:row>340</xdr:row>
      <xdr:rowOff>0</xdr:rowOff>
    </xdr:from>
    <xdr:to>
      <xdr:col>13</xdr:col>
      <xdr:colOff>487680</xdr:colOff>
      <xdr:row>347</xdr:row>
      <xdr:rowOff>0</xdr:rowOff>
    </xdr:to>
    <xdr:graphicFrame macro="">
      <xdr:nvGraphicFramePr>
        <xdr:cNvPr id="29" name="Chart 2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10</xdr:col>
      <xdr:colOff>0</xdr:colOff>
      <xdr:row>375</xdr:row>
      <xdr:rowOff>0</xdr:rowOff>
    </xdr:from>
    <xdr:to>
      <xdr:col>13</xdr:col>
      <xdr:colOff>0</xdr:colOff>
      <xdr:row>389</xdr:row>
      <xdr:rowOff>0</xdr:rowOff>
    </xdr:to>
    <xdr:graphicFrame macro="">
      <xdr:nvGraphicFramePr>
        <xdr:cNvPr id="30" name="Chart 2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14</xdr:col>
      <xdr:colOff>0</xdr:colOff>
      <xdr:row>375</xdr:row>
      <xdr:rowOff>0</xdr:rowOff>
    </xdr:from>
    <xdr:to>
      <xdr:col>17</xdr:col>
      <xdr:colOff>0</xdr:colOff>
      <xdr:row>389</xdr:row>
      <xdr:rowOff>0</xdr:rowOff>
    </xdr:to>
    <xdr:graphicFrame macro="">
      <xdr:nvGraphicFramePr>
        <xdr:cNvPr id="31" name="Chart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6</xdr:col>
      <xdr:colOff>0</xdr:colOff>
      <xdr:row>392</xdr:row>
      <xdr:rowOff>0</xdr:rowOff>
    </xdr:from>
    <xdr:to>
      <xdr:col>9</xdr:col>
      <xdr:colOff>0</xdr:colOff>
      <xdr:row>406</xdr:row>
      <xdr:rowOff>0</xdr:rowOff>
    </xdr:to>
    <xdr:graphicFrame macro="">
      <xdr:nvGraphicFramePr>
        <xdr:cNvPr id="32" name="Chart 3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6</xdr:col>
      <xdr:colOff>0</xdr:colOff>
      <xdr:row>411</xdr:row>
      <xdr:rowOff>0</xdr:rowOff>
    </xdr:from>
    <xdr:to>
      <xdr:col>11</xdr:col>
      <xdr:colOff>0</xdr:colOff>
      <xdr:row>427</xdr:row>
      <xdr:rowOff>0</xdr:rowOff>
    </xdr:to>
    <xdr:graphicFrame macro="">
      <xdr:nvGraphicFramePr>
        <xdr:cNvPr id="33" name="Chart 3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6</xdr:col>
      <xdr:colOff>0</xdr:colOff>
      <xdr:row>439</xdr:row>
      <xdr:rowOff>0</xdr:rowOff>
    </xdr:from>
    <xdr:to>
      <xdr:col>11</xdr:col>
      <xdr:colOff>0</xdr:colOff>
      <xdr:row>451</xdr:row>
      <xdr:rowOff>0</xdr:rowOff>
    </xdr:to>
    <xdr:graphicFrame macro="">
      <xdr:nvGraphicFramePr>
        <xdr:cNvPr id="34" name="Chart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6</xdr:col>
      <xdr:colOff>0</xdr:colOff>
      <xdr:row>454</xdr:row>
      <xdr:rowOff>0</xdr:rowOff>
    </xdr:from>
    <xdr:to>
      <xdr:col>11</xdr:col>
      <xdr:colOff>0</xdr:colOff>
      <xdr:row>466</xdr:row>
      <xdr:rowOff>0</xdr:rowOff>
    </xdr:to>
    <xdr:graphicFrame macro="">
      <xdr:nvGraphicFramePr>
        <xdr:cNvPr id="35" name="Chart 3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6</xdr:col>
      <xdr:colOff>0</xdr:colOff>
      <xdr:row>473</xdr:row>
      <xdr:rowOff>0</xdr:rowOff>
    </xdr:from>
    <xdr:to>
      <xdr:col>11</xdr:col>
      <xdr:colOff>0</xdr:colOff>
      <xdr:row>485</xdr:row>
      <xdr:rowOff>0</xdr:rowOff>
    </xdr:to>
    <xdr:graphicFrame macro="">
      <xdr:nvGraphicFramePr>
        <xdr:cNvPr id="36" name="Chart 3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11</xdr:col>
      <xdr:colOff>457200</xdr:colOff>
      <xdr:row>469</xdr:row>
      <xdr:rowOff>0</xdr:rowOff>
    </xdr:from>
    <xdr:to>
      <xdr:col>15</xdr:col>
      <xdr:colOff>457200</xdr:colOff>
      <xdr:row>478</xdr:row>
      <xdr:rowOff>0</xdr:rowOff>
    </xdr:to>
    <xdr:graphicFrame macro="">
      <xdr:nvGraphicFramePr>
        <xdr:cNvPr id="37" name="Chart 3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11</xdr:col>
      <xdr:colOff>457200</xdr:colOff>
      <xdr:row>480</xdr:row>
      <xdr:rowOff>0</xdr:rowOff>
    </xdr:from>
    <xdr:to>
      <xdr:col>15</xdr:col>
      <xdr:colOff>457200</xdr:colOff>
      <xdr:row>489</xdr:row>
      <xdr:rowOff>0</xdr:rowOff>
    </xdr:to>
    <xdr:graphicFrame macro="">
      <xdr:nvGraphicFramePr>
        <xdr:cNvPr id="38" name="Chart 3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6</xdr:col>
      <xdr:colOff>0</xdr:colOff>
      <xdr:row>507</xdr:row>
      <xdr:rowOff>0</xdr:rowOff>
    </xdr:from>
    <xdr:to>
      <xdr:col>9</xdr:col>
      <xdr:colOff>0</xdr:colOff>
      <xdr:row>521</xdr:row>
      <xdr:rowOff>0</xdr:rowOff>
    </xdr:to>
    <xdr:graphicFrame macro="">
      <xdr:nvGraphicFramePr>
        <xdr:cNvPr id="39" name="Chart 3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12</xdr:col>
      <xdr:colOff>0</xdr:colOff>
      <xdr:row>505</xdr:row>
      <xdr:rowOff>0</xdr:rowOff>
    </xdr:from>
    <xdr:to>
      <xdr:col>15</xdr:col>
      <xdr:colOff>0</xdr:colOff>
      <xdr:row>511</xdr:row>
      <xdr:rowOff>0</xdr:rowOff>
    </xdr:to>
    <xdr:graphicFrame macro="">
      <xdr:nvGraphicFramePr>
        <xdr:cNvPr id="40" name="Chart 3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9</xdr:col>
      <xdr:colOff>416560</xdr:colOff>
      <xdr:row>502</xdr:row>
      <xdr:rowOff>0</xdr:rowOff>
    </xdr:from>
    <xdr:to>
      <xdr:col>11</xdr:col>
      <xdr:colOff>416560</xdr:colOff>
      <xdr:row>513</xdr:row>
      <xdr:rowOff>0</xdr:rowOff>
    </xdr:to>
    <xdr:graphicFrame macro="">
      <xdr:nvGraphicFramePr>
        <xdr:cNvPr id="41" name="Chart 4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twoCellAnchor>
    <xdr:from>
      <xdr:col>9</xdr:col>
      <xdr:colOff>0</xdr:colOff>
      <xdr:row>507</xdr:row>
      <xdr:rowOff>76200</xdr:rowOff>
    </xdr:from>
    <xdr:to>
      <xdr:col>9</xdr:col>
      <xdr:colOff>416560</xdr:colOff>
      <xdr:row>520</xdr:row>
      <xdr:rowOff>81280</xdr:rowOff>
    </xdr:to>
    <xdr:grpSp>
      <xdr:nvGrpSpPr>
        <xdr:cNvPr id="42" name="Group 41"/>
        <xdr:cNvGrpSpPr/>
      </xdr:nvGrpSpPr>
      <xdr:grpSpPr>
        <a:xfrm>
          <a:off x="6781800" y="79964280"/>
          <a:ext cx="416560" cy="2054860"/>
          <a:chOff x="7701280" y="15072360"/>
          <a:chExt cx="416560" cy="1986280"/>
        </a:xfrm>
      </xdr:grpSpPr>
      <xdr:cxnSp macro="">
        <xdr:nvCxnSpPr>
          <xdr:cNvPr id="43" name="Straight Connector 42"/>
          <xdr:cNvCxnSpPr>
            <a:stCxn id="41" idx="1"/>
            <a:endCxn id="39" idx="3"/>
          </xdr:cNvCxnSpPr>
        </xdr:nvCxnSpPr>
        <xdr:spPr>
          <a:xfrm flipH="1">
            <a:off x="7701280" y="15072360"/>
            <a:ext cx="416560" cy="990600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2">
            <a:schemeClr val="accent1"/>
          </a:lnRef>
          <a:fillRef idx="0">
            <a:schemeClr val="accent1"/>
          </a:fillRef>
          <a:effectRef idx="1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4" name="Straight Connector 43"/>
          <xdr:cNvCxnSpPr>
            <a:stCxn id="46" idx="1"/>
            <a:endCxn id="39" idx="3"/>
          </xdr:cNvCxnSpPr>
        </xdr:nvCxnSpPr>
        <xdr:spPr>
          <a:xfrm flipH="1" flipV="1">
            <a:off x="7701280" y="16062960"/>
            <a:ext cx="416560" cy="995680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2">
            <a:schemeClr val="accent1"/>
          </a:lnRef>
          <a:fillRef idx="0">
            <a:schemeClr val="accent1"/>
          </a:fillRef>
          <a:effectRef idx="1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0</xdr:colOff>
      <xdr:row>517</xdr:row>
      <xdr:rowOff>0</xdr:rowOff>
    </xdr:from>
    <xdr:to>
      <xdr:col>15</xdr:col>
      <xdr:colOff>0</xdr:colOff>
      <xdr:row>523</xdr:row>
      <xdr:rowOff>0</xdr:rowOff>
    </xdr:to>
    <xdr:graphicFrame macro="">
      <xdr:nvGraphicFramePr>
        <xdr:cNvPr id="45" name="Chart 4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"/>
        </a:graphicData>
      </a:graphic>
    </xdr:graphicFrame>
    <xdr:clientData/>
  </xdr:twoCellAnchor>
  <xdr:twoCellAnchor>
    <xdr:from>
      <xdr:col>9</xdr:col>
      <xdr:colOff>416560</xdr:colOff>
      <xdr:row>515</xdr:row>
      <xdr:rowOff>0</xdr:rowOff>
    </xdr:from>
    <xdr:to>
      <xdr:col>11</xdr:col>
      <xdr:colOff>416560</xdr:colOff>
      <xdr:row>526</xdr:row>
      <xdr:rowOff>0</xdr:rowOff>
    </xdr:to>
    <xdr:graphicFrame macro="">
      <xdr:nvGraphicFramePr>
        <xdr:cNvPr id="46" name="Chart 4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6"/>
        </a:graphicData>
      </a:graphic>
    </xdr:graphicFrame>
    <xdr:clientData/>
  </xdr:twoCellAnchor>
  <xdr:twoCellAnchor>
    <xdr:from>
      <xdr:col>11</xdr:col>
      <xdr:colOff>416560</xdr:colOff>
      <xdr:row>520</xdr:row>
      <xdr:rowOff>0</xdr:rowOff>
    </xdr:from>
    <xdr:to>
      <xdr:col>12</xdr:col>
      <xdr:colOff>0</xdr:colOff>
      <xdr:row>520</xdr:row>
      <xdr:rowOff>81280</xdr:rowOff>
    </xdr:to>
    <xdr:cxnSp macro="">
      <xdr:nvCxnSpPr>
        <xdr:cNvPr id="47" name="Straight Connector 46"/>
        <xdr:cNvCxnSpPr>
          <a:stCxn id="45" idx="1"/>
          <a:endCxn id="46" idx="3"/>
        </xdr:cNvCxnSpPr>
      </xdr:nvCxnSpPr>
      <xdr:spPr>
        <a:xfrm flipH="1">
          <a:off x="9801860" y="75247500"/>
          <a:ext cx="408940" cy="81280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416560</xdr:colOff>
      <xdr:row>507</xdr:row>
      <xdr:rowOff>76200</xdr:rowOff>
    </xdr:from>
    <xdr:to>
      <xdr:col>12</xdr:col>
      <xdr:colOff>0</xdr:colOff>
      <xdr:row>508</xdr:row>
      <xdr:rowOff>0</xdr:rowOff>
    </xdr:to>
    <xdr:cxnSp macro="">
      <xdr:nvCxnSpPr>
        <xdr:cNvPr id="48" name="Straight Connector 47"/>
        <xdr:cNvCxnSpPr>
          <a:stCxn id="40" idx="1"/>
          <a:endCxn id="41" idx="3"/>
        </xdr:cNvCxnSpPr>
      </xdr:nvCxnSpPr>
      <xdr:spPr>
        <a:xfrm flipH="1" flipV="1">
          <a:off x="9801860" y="73329800"/>
          <a:ext cx="408940" cy="76200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772160</xdr:colOff>
      <xdr:row>473</xdr:row>
      <xdr:rowOff>76200</xdr:rowOff>
    </xdr:from>
    <xdr:to>
      <xdr:col>11</xdr:col>
      <xdr:colOff>457200</xdr:colOff>
      <xdr:row>474</xdr:row>
      <xdr:rowOff>91440</xdr:rowOff>
    </xdr:to>
    <xdr:cxnSp macro="">
      <xdr:nvCxnSpPr>
        <xdr:cNvPr id="49" name="Straight Connector 48"/>
        <xdr:cNvCxnSpPr>
          <a:stCxn id="37" idx="1"/>
        </xdr:cNvCxnSpPr>
      </xdr:nvCxnSpPr>
      <xdr:spPr>
        <a:xfrm flipH="1">
          <a:off x="9331960" y="68122800"/>
          <a:ext cx="510540" cy="167640"/>
        </a:xfrm>
        <a:prstGeom prst="line">
          <a:avLst/>
        </a:prstGeom>
        <a:ln w="19050" cmpd="sng">
          <a:solidFill>
            <a:schemeClr val="tx1"/>
          </a:solidFill>
          <a:prstDash val="solid"/>
          <a:headEnd type="triangle"/>
          <a:tailEnd type="non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40640</xdr:colOff>
      <xdr:row>479</xdr:row>
      <xdr:rowOff>50800</xdr:rowOff>
    </xdr:from>
    <xdr:to>
      <xdr:col>11</xdr:col>
      <xdr:colOff>457200</xdr:colOff>
      <xdr:row>484</xdr:row>
      <xdr:rowOff>81280</xdr:rowOff>
    </xdr:to>
    <xdr:cxnSp macro="">
      <xdr:nvCxnSpPr>
        <xdr:cNvPr id="50" name="Straight Connector 49"/>
        <xdr:cNvCxnSpPr>
          <a:endCxn id="38" idx="1"/>
        </xdr:cNvCxnSpPr>
      </xdr:nvCxnSpPr>
      <xdr:spPr>
        <a:xfrm>
          <a:off x="6949440" y="69011800"/>
          <a:ext cx="2893060" cy="792480"/>
        </a:xfrm>
        <a:prstGeom prst="line">
          <a:avLst/>
        </a:prstGeom>
        <a:ln w="19050" cmpd="sng">
          <a:solidFill>
            <a:schemeClr val="tx1"/>
          </a:solidFill>
          <a:prstDash val="solid"/>
          <a:headEnd type="none"/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544</xdr:row>
      <xdr:rowOff>0</xdr:rowOff>
    </xdr:from>
    <xdr:to>
      <xdr:col>9</xdr:col>
      <xdr:colOff>0</xdr:colOff>
      <xdr:row>558</xdr:row>
      <xdr:rowOff>0</xdr:rowOff>
    </xdr:to>
    <xdr:graphicFrame macro="">
      <xdr:nvGraphicFramePr>
        <xdr:cNvPr id="51" name="Chart 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7"/>
        </a:graphicData>
      </a:graphic>
    </xdr:graphicFrame>
    <xdr:clientData/>
  </xdr:twoCellAnchor>
  <xdr:twoCellAnchor>
    <xdr:from>
      <xdr:col>11</xdr:col>
      <xdr:colOff>0</xdr:colOff>
      <xdr:row>553</xdr:row>
      <xdr:rowOff>0</xdr:rowOff>
    </xdr:from>
    <xdr:to>
      <xdr:col>15</xdr:col>
      <xdr:colOff>0</xdr:colOff>
      <xdr:row>562</xdr:row>
      <xdr:rowOff>0</xdr:rowOff>
    </xdr:to>
    <xdr:graphicFrame macro="">
      <xdr:nvGraphicFramePr>
        <xdr:cNvPr id="52" name="Chart 5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8"/>
        </a:graphicData>
      </a:graphic>
    </xdr:graphicFrame>
    <xdr:clientData/>
  </xdr:twoCellAnchor>
  <xdr:twoCellAnchor>
    <xdr:from>
      <xdr:col>9</xdr:col>
      <xdr:colOff>416560</xdr:colOff>
      <xdr:row>540</xdr:row>
      <xdr:rowOff>0</xdr:rowOff>
    </xdr:from>
    <xdr:to>
      <xdr:col>11</xdr:col>
      <xdr:colOff>416560</xdr:colOff>
      <xdr:row>551</xdr:row>
      <xdr:rowOff>0</xdr:rowOff>
    </xdr:to>
    <xdr:graphicFrame macro="">
      <xdr:nvGraphicFramePr>
        <xdr:cNvPr id="53" name="Chart 5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9"/>
        </a:graphicData>
      </a:graphic>
    </xdr:graphicFrame>
    <xdr:clientData/>
  </xdr:twoCellAnchor>
  <xdr:twoCellAnchor>
    <xdr:from>
      <xdr:col>12</xdr:col>
      <xdr:colOff>0</xdr:colOff>
      <xdr:row>540</xdr:row>
      <xdr:rowOff>0</xdr:rowOff>
    </xdr:from>
    <xdr:to>
      <xdr:col>14</xdr:col>
      <xdr:colOff>0</xdr:colOff>
      <xdr:row>551</xdr:row>
      <xdr:rowOff>0</xdr:rowOff>
    </xdr:to>
    <xdr:graphicFrame macro="">
      <xdr:nvGraphicFramePr>
        <xdr:cNvPr id="54" name="Chart 5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0"/>
        </a:graphicData>
      </a:graphic>
    </xdr:graphicFrame>
    <xdr:clientData/>
  </xdr:twoCellAnchor>
  <xdr:twoCellAnchor>
    <xdr:from>
      <xdr:col>14</xdr:col>
      <xdr:colOff>345440</xdr:colOff>
      <xdr:row>540</xdr:row>
      <xdr:rowOff>0</xdr:rowOff>
    </xdr:from>
    <xdr:to>
      <xdr:col>16</xdr:col>
      <xdr:colOff>345440</xdr:colOff>
      <xdr:row>551</xdr:row>
      <xdr:rowOff>0</xdr:rowOff>
    </xdr:to>
    <xdr:graphicFrame macro="">
      <xdr:nvGraphicFramePr>
        <xdr:cNvPr id="55" name="Chart 5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1"/>
        </a:graphicData>
      </a:graphic>
    </xdr:graphicFrame>
    <xdr:clientData/>
  </xdr:twoCellAnchor>
  <xdr:twoCellAnchor>
    <xdr:from>
      <xdr:col>9</xdr:col>
      <xdr:colOff>0</xdr:colOff>
      <xdr:row>545</xdr:row>
      <xdr:rowOff>81280</xdr:rowOff>
    </xdr:from>
    <xdr:to>
      <xdr:col>9</xdr:col>
      <xdr:colOff>416560</xdr:colOff>
      <xdr:row>551</xdr:row>
      <xdr:rowOff>0</xdr:rowOff>
    </xdr:to>
    <xdr:cxnSp macro="">
      <xdr:nvCxnSpPr>
        <xdr:cNvPr id="56" name="Straight Connector 55"/>
        <xdr:cNvCxnSpPr>
          <a:stCxn id="53" idx="1"/>
          <a:endCxn id="51" idx="3"/>
        </xdr:cNvCxnSpPr>
      </xdr:nvCxnSpPr>
      <xdr:spPr>
        <a:xfrm flipH="1">
          <a:off x="7734300" y="79176880"/>
          <a:ext cx="416560" cy="845820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551</xdr:row>
      <xdr:rowOff>0</xdr:rowOff>
    </xdr:from>
    <xdr:to>
      <xdr:col>11</xdr:col>
      <xdr:colOff>0</xdr:colOff>
      <xdr:row>557</xdr:row>
      <xdr:rowOff>81280</xdr:rowOff>
    </xdr:to>
    <xdr:cxnSp macro="">
      <xdr:nvCxnSpPr>
        <xdr:cNvPr id="57" name="Straight Connector 56"/>
        <xdr:cNvCxnSpPr>
          <a:stCxn id="51" idx="3"/>
          <a:endCxn id="52" idx="1"/>
        </xdr:cNvCxnSpPr>
      </xdr:nvCxnSpPr>
      <xdr:spPr>
        <a:xfrm>
          <a:off x="7734300" y="80022700"/>
          <a:ext cx="1651000" cy="1008380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545</xdr:row>
      <xdr:rowOff>81280</xdr:rowOff>
    </xdr:from>
    <xdr:to>
      <xdr:col>14</xdr:col>
      <xdr:colOff>345440</xdr:colOff>
      <xdr:row>545</xdr:row>
      <xdr:rowOff>81280</xdr:rowOff>
    </xdr:to>
    <xdr:cxnSp macro="">
      <xdr:nvCxnSpPr>
        <xdr:cNvPr id="58" name="Straight Connector 57"/>
        <xdr:cNvCxnSpPr>
          <a:stCxn id="55" idx="1"/>
          <a:endCxn id="54" idx="3"/>
        </xdr:cNvCxnSpPr>
      </xdr:nvCxnSpPr>
      <xdr:spPr>
        <a:xfrm flipH="1">
          <a:off x="11861800" y="79176880"/>
          <a:ext cx="345440" cy="0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416560</xdr:colOff>
      <xdr:row>545</xdr:row>
      <xdr:rowOff>81280</xdr:rowOff>
    </xdr:from>
    <xdr:to>
      <xdr:col>12</xdr:col>
      <xdr:colOff>0</xdr:colOff>
      <xdr:row>545</xdr:row>
      <xdr:rowOff>81280</xdr:rowOff>
    </xdr:to>
    <xdr:cxnSp macro="">
      <xdr:nvCxnSpPr>
        <xdr:cNvPr id="59" name="Straight Connector 58"/>
        <xdr:cNvCxnSpPr>
          <a:stCxn id="54" idx="1"/>
          <a:endCxn id="53" idx="3"/>
        </xdr:cNvCxnSpPr>
      </xdr:nvCxnSpPr>
      <xdr:spPr>
        <a:xfrm flipH="1">
          <a:off x="9801860" y="79176880"/>
          <a:ext cx="408940" cy="0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572</xdr:row>
      <xdr:rowOff>0</xdr:rowOff>
    </xdr:from>
    <xdr:to>
      <xdr:col>12</xdr:col>
      <xdr:colOff>0</xdr:colOff>
      <xdr:row>586</xdr:row>
      <xdr:rowOff>0</xdr:rowOff>
    </xdr:to>
    <xdr:graphicFrame macro="">
      <xdr:nvGraphicFramePr>
        <xdr:cNvPr id="60" name="Chart 5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2"/>
        </a:graphicData>
      </a:graphic>
    </xdr:graphicFrame>
    <xdr:clientData/>
  </xdr:twoCellAnchor>
  <xdr:twoCellAnchor>
    <xdr:from>
      <xdr:col>5</xdr:col>
      <xdr:colOff>0</xdr:colOff>
      <xdr:row>589</xdr:row>
      <xdr:rowOff>0</xdr:rowOff>
    </xdr:from>
    <xdr:to>
      <xdr:col>9</xdr:col>
      <xdr:colOff>0</xdr:colOff>
      <xdr:row>598</xdr:row>
      <xdr:rowOff>0</xdr:rowOff>
    </xdr:to>
    <xdr:graphicFrame macro="">
      <xdr:nvGraphicFramePr>
        <xdr:cNvPr id="61" name="Chart 6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3"/>
        </a:graphicData>
      </a:graphic>
    </xdr:graphicFrame>
    <xdr:clientData/>
  </xdr:twoCellAnchor>
  <xdr:twoCellAnchor>
    <xdr:from>
      <xdr:col>9</xdr:col>
      <xdr:colOff>406400</xdr:colOff>
      <xdr:row>587</xdr:row>
      <xdr:rowOff>132080</xdr:rowOff>
    </xdr:from>
    <xdr:to>
      <xdr:col>11</xdr:col>
      <xdr:colOff>406400</xdr:colOff>
      <xdr:row>598</xdr:row>
      <xdr:rowOff>132080</xdr:rowOff>
    </xdr:to>
    <xdr:graphicFrame macro="">
      <xdr:nvGraphicFramePr>
        <xdr:cNvPr id="62" name="Chart 6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4"/>
        </a:graphicData>
      </a:graphic>
    </xdr:graphicFrame>
    <xdr:clientData/>
  </xdr:twoCellAnchor>
  <xdr:twoCellAnchor>
    <xdr:from>
      <xdr:col>7</xdr:col>
      <xdr:colOff>0</xdr:colOff>
      <xdr:row>586</xdr:row>
      <xdr:rowOff>0</xdr:rowOff>
    </xdr:from>
    <xdr:to>
      <xdr:col>10</xdr:col>
      <xdr:colOff>411480</xdr:colOff>
      <xdr:row>589</xdr:row>
      <xdr:rowOff>0</xdr:rowOff>
    </xdr:to>
    <xdr:cxnSp macro="">
      <xdr:nvCxnSpPr>
        <xdr:cNvPr id="63" name="Straight Connector 62"/>
        <xdr:cNvCxnSpPr>
          <a:stCxn id="60" idx="2"/>
          <a:endCxn id="61" idx="0"/>
        </xdr:cNvCxnSpPr>
      </xdr:nvCxnSpPr>
      <xdr:spPr>
        <a:xfrm flipH="1">
          <a:off x="6083300" y="85420200"/>
          <a:ext cx="2887980" cy="457200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406400</xdr:colOff>
      <xdr:row>586</xdr:row>
      <xdr:rowOff>0</xdr:rowOff>
    </xdr:from>
    <xdr:to>
      <xdr:col>10</xdr:col>
      <xdr:colOff>411480</xdr:colOff>
      <xdr:row>587</xdr:row>
      <xdr:rowOff>132080</xdr:rowOff>
    </xdr:to>
    <xdr:cxnSp macro="">
      <xdr:nvCxnSpPr>
        <xdr:cNvPr id="64" name="Straight Connector 63"/>
        <xdr:cNvCxnSpPr>
          <a:stCxn id="60" idx="2"/>
          <a:endCxn id="62" idx="0"/>
        </xdr:cNvCxnSpPr>
      </xdr:nvCxnSpPr>
      <xdr:spPr>
        <a:xfrm flipH="1">
          <a:off x="8966200" y="85420200"/>
          <a:ext cx="5080" cy="284480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590</xdr:row>
      <xdr:rowOff>0</xdr:rowOff>
    </xdr:from>
    <xdr:to>
      <xdr:col>15</xdr:col>
      <xdr:colOff>0</xdr:colOff>
      <xdr:row>597</xdr:row>
      <xdr:rowOff>0</xdr:rowOff>
    </xdr:to>
    <xdr:graphicFrame macro="">
      <xdr:nvGraphicFramePr>
        <xdr:cNvPr id="65" name="Chart 6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5"/>
        </a:graphicData>
      </a:graphic>
    </xdr:graphicFrame>
    <xdr:clientData/>
  </xdr:twoCellAnchor>
  <xdr:twoCellAnchor>
    <xdr:from>
      <xdr:col>10</xdr:col>
      <xdr:colOff>411480</xdr:colOff>
      <xdr:row>586</xdr:row>
      <xdr:rowOff>0</xdr:rowOff>
    </xdr:from>
    <xdr:to>
      <xdr:col>13</xdr:col>
      <xdr:colOff>411480</xdr:colOff>
      <xdr:row>590</xdr:row>
      <xdr:rowOff>0</xdr:rowOff>
    </xdr:to>
    <xdr:cxnSp macro="">
      <xdr:nvCxnSpPr>
        <xdr:cNvPr id="66" name="Straight Connector 65"/>
        <xdr:cNvCxnSpPr>
          <a:stCxn id="60" idx="2"/>
          <a:endCxn id="65" idx="0"/>
        </xdr:cNvCxnSpPr>
      </xdr:nvCxnSpPr>
      <xdr:spPr>
        <a:xfrm>
          <a:off x="8971280" y="85420200"/>
          <a:ext cx="2476500" cy="609600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548640</xdr:colOff>
      <xdr:row>274</xdr:row>
      <xdr:rowOff>30480</xdr:rowOff>
    </xdr:from>
    <xdr:to>
      <xdr:col>10</xdr:col>
      <xdr:colOff>0</xdr:colOff>
      <xdr:row>278</xdr:row>
      <xdr:rowOff>81280</xdr:rowOff>
    </xdr:to>
    <xdr:cxnSp macro="">
      <xdr:nvCxnSpPr>
        <xdr:cNvPr id="67" name="Straight Connector 66"/>
        <xdr:cNvCxnSpPr>
          <a:stCxn id="22" idx="1"/>
        </xdr:cNvCxnSpPr>
      </xdr:nvCxnSpPr>
      <xdr:spPr>
        <a:xfrm flipH="1" flipV="1">
          <a:off x="7457440" y="37685980"/>
          <a:ext cx="1102360" cy="660400"/>
        </a:xfrm>
        <a:prstGeom prst="line">
          <a:avLst/>
        </a:prstGeom>
        <a:ln w="19050" cmpd="sng">
          <a:solidFill>
            <a:schemeClr val="tx1"/>
          </a:solidFill>
          <a:prstDash val="solid"/>
          <a:headEnd type="triangle"/>
          <a:tailEnd type="non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497840</xdr:colOff>
      <xdr:row>260</xdr:row>
      <xdr:rowOff>0</xdr:rowOff>
    </xdr:from>
    <xdr:to>
      <xdr:col>10</xdr:col>
      <xdr:colOff>0</xdr:colOff>
      <xdr:row>264</xdr:row>
      <xdr:rowOff>50800</xdr:rowOff>
    </xdr:to>
    <xdr:cxnSp macro="">
      <xdr:nvCxnSpPr>
        <xdr:cNvPr id="68" name="Straight Connector 67"/>
        <xdr:cNvCxnSpPr>
          <a:stCxn id="21" idx="1"/>
        </xdr:cNvCxnSpPr>
      </xdr:nvCxnSpPr>
      <xdr:spPr>
        <a:xfrm flipH="1">
          <a:off x="7406640" y="35521900"/>
          <a:ext cx="1153160" cy="660400"/>
        </a:xfrm>
        <a:prstGeom prst="line">
          <a:avLst/>
        </a:prstGeom>
        <a:ln w="19050" cmpd="sng">
          <a:solidFill>
            <a:schemeClr val="tx1"/>
          </a:solidFill>
          <a:prstDash val="solid"/>
          <a:headEnd type="triangle"/>
          <a:tailEnd type="non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606</xdr:row>
      <xdr:rowOff>0</xdr:rowOff>
    </xdr:from>
    <xdr:to>
      <xdr:col>9</xdr:col>
      <xdr:colOff>0</xdr:colOff>
      <xdr:row>614</xdr:row>
      <xdr:rowOff>0</xdr:rowOff>
    </xdr:to>
    <xdr:graphicFrame macro="">
      <xdr:nvGraphicFramePr>
        <xdr:cNvPr id="69" name="Chart 6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6"/>
        </a:graphicData>
      </a:graphic>
    </xdr:graphicFrame>
    <xdr:clientData/>
  </xdr:twoCellAnchor>
  <xdr:twoCellAnchor>
    <xdr:from>
      <xdr:col>6</xdr:col>
      <xdr:colOff>0</xdr:colOff>
      <xdr:row>617</xdr:row>
      <xdr:rowOff>0</xdr:rowOff>
    </xdr:from>
    <xdr:to>
      <xdr:col>11</xdr:col>
      <xdr:colOff>0</xdr:colOff>
      <xdr:row>629</xdr:row>
      <xdr:rowOff>0</xdr:rowOff>
    </xdr:to>
    <xdr:graphicFrame macro="">
      <xdr:nvGraphicFramePr>
        <xdr:cNvPr id="70" name="Chart 6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7"/>
        </a:graphicData>
      </a:graphic>
    </xdr:graphicFrame>
    <xdr:clientData/>
  </xdr:twoCellAnchor>
  <xdr:twoCellAnchor>
    <xdr:from>
      <xdr:col>6</xdr:col>
      <xdr:colOff>0</xdr:colOff>
      <xdr:row>632</xdr:row>
      <xdr:rowOff>0</xdr:rowOff>
    </xdr:from>
    <xdr:to>
      <xdr:col>11</xdr:col>
      <xdr:colOff>0</xdr:colOff>
      <xdr:row>644</xdr:row>
      <xdr:rowOff>0</xdr:rowOff>
    </xdr:to>
    <xdr:graphicFrame macro="">
      <xdr:nvGraphicFramePr>
        <xdr:cNvPr id="71" name="Chart 7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8"/>
        </a:graphicData>
      </a:graphic>
    </xdr:graphicFrame>
    <xdr:clientData/>
  </xdr:twoCellAnchor>
  <xdr:twoCellAnchor>
    <xdr:from>
      <xdr:col>6</xdr:col>
      <xdr:colOff>0</xdr:colOff>
      <xdr:row>647</xdr:row>
      <xdr:rowOff>0</xdr:rowOff>
    </xdr:from>
    <xdr:to>
      <xdr:col>9</xdr:col>
      <xdr:colOff>0</xdr:colOff>
      <xdr:row>655</xdr:row>
      <xdr:rowOff>0</xdr:rowOff>
    </xdr:to>
    <xdr:graphicFrame macro="">
      <xdr:nvGraphicFramePr>
        <xdr:cNvPr id="72" name="Chart 7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9"/>
        </a:graphicData>
      </a:graphic>
    </xdr:graphicFrame>
    <xdr:clientData/>
  </xdr:twoCellAnchor>
  <xdr:twoCellAnchor>
    <xdr:from>
      <xdr:col>6</xdr:col>
      <xdr:colOff>0</xdr:colOff>
      <xdr:row>658</xdr:row>
      <xdr:rowOff>0</xdr:rowOff>
    </xdr:from>
    <xdr:to>
      <xdr:col>11</xdr:col>
      <xdr:colOff>0</xdr:colOff>
      <xdr:row>668</xdr:row>
      <xdr:rowOff>0</xdr:rowOff>
    </xdr:to>
    <xdr:graphicFrame macro="">
      <xdr:nvGraphicFramePr>
        <xdr:cNvPr id="73" name="Chart 7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0"/>
        </a:graphicData>
      </a:graphic>
    </xdr:graphicFrame>
    <xdr:clientData/>
  </xdr:twoCellAnchor>
  <xdr:twoCellAnchor>
    <xdr:from>
      <xdr:col>6</xdr:col>
      <xdr:colOff>0</xdr:colOff>
      <xdr:row>671</xdr:row>
      <xdr:rowOff>0</xdr:rowOff>
    </xdr:from>
    <xdr:to>
      <xdr:col>9</xdr:col>
      <xdr:colOff>0</xdr:colOff>
      <xdr:row>685</xdr:row>
      <xdr:rowOff>0</xdr:rowOff>
    </xdr:to>
    <xdr:graphicFrame macro="">
      <xdr:nvGraphicFramePr>
        <xdr:cNvPr id="74" name="Chart 7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1"/>
        </a:graphicData>
      </a:graphic>
    </xdr:graphicFrame>
    <xdr:clientData/>
  </xdr:twoCellAnchor>
  <xdr:twoCellAnchor>
    <xdr:from>
      <xdr:col>11</xdr:col>
      <xdr:colOff>457200</xdr:colOff>
      <xdr:row>172</xdr:row>
      <xdr:rowOff>0</xdr:rowOff>
    </xdr:from>
    <xdr:to>
      <xdr:col>15</xdr:col>
      <xdr:colOff>457200</xdr:colOff>
      <xdr:row>184</xdr:row>
      <xdr:rowOff>0</xdr:rowOff>
    </xdr:to>
    <xdr:graphicFrame macro="">
      <xdr:nvGraphicFramePr>
        <xdr:cNvPr id="75" name="Chart 7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2"/>
        </a:graphicData>
      </a:graphic>
    </xdr:graphicFrame>
    <xdr:clientData/>
  </xdr:twoCellAnchor>
  <xdr:twoCellAnchor>
    <xdr:from>
      <xdr:col>8</xdr:col>
      <xdr:colOff>538480</xdr:colOff>
      <xdr:row>176</xdr:row>
      <xdr:rowOff>60960</xdr:rowOff>
    </xdr:from>
    <xdr:to>
      <xdr:col>11</xdr:col>
      <xdr:colOff>457200</xdr:colOff>
      <xdr:row>178</xdr:row>
      <xdr:rowOff>5080</xdr:rowOff>
    </xdr:to>
    <xdr:cxnSp macro="">
      <xdr:nvCxnSpPr>
        <xdr:cNvPr id="76" name="Straight Connector 75"/>
        <xdr:cNvCxnSpPr>
          <a:stCxn id="75" idx="1"/>
        </xdr:cNvCxnSpPr>
      </xdr:nvCxnSpPr>
      <xdr:spPr>
        <a:xfrm flipH="1" flipV="1">
          <a:off x="7447280" y="22705060"/>
          <a:ext cx="2395220" cy="261620"/>
        </a:xfrm>
        <a:prstGeom prst="line">
          <a:avLst/>
        </a:prstGeom>
        <a:ln w="19050" cmpd="sng">
          <a:solidFill>
            <a:schemeClr val="tx1"/>
          </a:solidFill>
          <a:prstDash val="solid"/>
          <a:headEnd type="triangle"/>
          <a:tailEnd type="non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193</xdr:row>
      <xdr:rowOff>0</xdr:rowOff>
    </xdr:from>
    <xdr:to>
      <xdr:col>11</xdr:col>
      <xdr:colOff>0</xdr:colOff>
      <xdr:row>200</xdr:row>
      <xdr:rowOff>0</xdr:rowOff>
    </xdr:to>
    <xdr:graphicFrame macro="">
      <xdr:nvGraphicFramePr>
        <xdr:cNvPr id="77" name="Chart 7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3"/>
        </a:graphicData>
      </a:graphic>
    </xdr:graphicFrame>
    <xdr:clientData/>
  </xdr:twoCellAnchor>
  <xdr:twoCellAnchor>
    <xdr:from>
      <xdr:col>6</xdr:col>
      <xdr:colOff>0</xdr:colOff>
      <xdr:row>203</xdr:row>
      <xdr:rowOff>0</xdr:rowOff>
    </xdr:from>
    <xdr:to>
      <xdr:col>11</xdr:col>
      <xdr:colOff>0</xdr:colOff>
      <xdr:row>210</xdr:row>
      <xdr:rowOff>0</xdr:rowOff>
    </xdr:to>
    <xdr:graphicFrame macro="">
      <xdr:nvGraphicFramePr>
        <xdr:cNvPr id="78" name="Chart 7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4"/>
        </a:graphicData>
      </a:graphic>
    </xdr:graphicFrame>
    <xdr:clientData/>
  </xdr:twoCellAnchor>
  <xdr:twoCellAnchor>
    <xdr:from>
      <xdr:col>6</xdr:col>
      <xdr:colOff>0</xdr:colOff>
      <xdr:row>375</xdr:row>
      <xdr:rowOff>0</xdr:rowOff>
    </xdr:from>
    <xdr:to>
      <xdr:col>9</xdr:col>
      <xdr:colOff>0</xdr:colOff>
      <xdr:row>389</xdr:row>
      <xdr:rowOff>0</xdr:rowOff>
    </xdr:to>
    <xdr:graphicFrame macro="">
      <xdr:nvGraphicFramePr>
        <xdr:cNvPr id="79" name="Chart 7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5"/>
        </a:graphicData>
      </a:graphic>
    </xdr:graphicFrame>
    <xdr:clientData/>
  </xdr:twoCellAnchor>
  <xdr:twoCellAnchor>
    <xdr:from>
      <xdr:col>11</xdr:col>
      <xdr:colOff>457200</xdr:colOff>
      <xdr:row>420</xdr:row>
      <xdr:rowOff>0</xdr:rowOff>
    </xdr:from>
    <xdr:to>
      <xdr:col>14</xdr:col>
      <xdr:colOff>457200</xdr:colOff>
      <xdr:row>429</xdr:row>
      <xdr:rowOff>0</xdr:rowOff>
    </xdr:to>
    <xdr:graphicFrame macro="">
      <xdr:nvGraphicFramePr>
        <xdr:cNvPr id="80" name="Chart 7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6"/>
        </a:graphicData>
      </a:graphic>
    </xdr:graphicFrame>
    <xdr:clientData/>
  </xdr:twoCellAnchor>
  <xdr:twoCellAnchor>
    <xdr:from>
      <xdr:col>9</xdr:col>
      <xdr:colOff>294640</xdr:colOff>
      <xdr:row>413</xdr:row>
      <xdr:rowOff>76200</xdr:rowOff>
    </xdr:from>
    <xdr:to>
      <xdr:col>11</xdr:col>
      <xdr:colOff>457200</xdr:colOff>
      <xdr:row>414</xdr:row>
      <xdr:rowOff>121920</xdr:rowOff>
    </xdr:to>
    <xdr:cxnSp macro="">
      <xdr:nvCxnSpPr>
        <xdr:cNvPr id="81" name="Straight Connector 80"/>
        <xdr:cNvCxnSpPr>
          <a:stCxn id="82" idx="1"/>
        </xdr:cNvCxnSpPr>
      </xdr:nvCxnSpPr>
      <xdr:spPr>
        <a:xfrm flipH="1">
          <a:off x="8028940" y="58966100"/>
          <a:ext cx="1813560" cy="198120"/>
        </a:xfrm>
        <a:prstGeom prst="line">
          <a:avLst/>
        </a:prstGeom>
        <a:ln w="19050" cmpd="sng">
          <a:solidFill>
            <a:schemeClr val="tx1"/>
          </a:solidFill>
          <a:prstDash val="solid"/>
          <a:headEnd type="triangle"/>
          <a:tailEnd type="non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457200</xdr:colOff>
      <xdr:row>409</xdr:row>
      <xdr:rowOff>0</xdr:rowOff>
    </xdr:from>
    <xdr:to>
      <xdr:col>14</xdr:col>
      <xdr:colOff>457200</xdr:colOff>
      <xdr:row>418</xdr:row>
      <xdr:rowOff>0</xdr:rowOff>
    </xdr:to>
    <xdr:graphicFrame macro="">
      <xdr:nvGraphicFramePr>
        <xdr:cNvPr id="82" name="Chart 8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7"/>
        </a:graphicData>
      </a:graphic>
    </xdr:graphicFrame>
    <xdr:clientData/>
  </xdr:twoCellAnchor>
  <xdr:twoCellAnchor>
    <xdr:from>
      <xdr:col>9</xdr:col>
      <xdr:colOff>294640</xdr:colOff>
      <xdr:row>417</xdr:row>
      <xdr:rowOff>10160</xdr:rowOff>
    </xdr:from>
    <xdr:to>
      <xdr:col>11</xdr:col>
      <xdr:colOff>457200</xdr:colOff>
      <xdr:row>424</xdr:row>
      <xdr:rowOff>81280</xdr:rowOff>
    </xdr:to>
    <xdr:cxnSp macro="">
      <xdr:nvCxnSpPr>
        <xdr:cNvPr id="83" name="Straight Connector 82"/>
        <xdr:cNvCxnSpPr>
          <a:stCxn id="80" idx="1"/>
        </xdr:cNvCxnSpPr>
      </xdr:nvCxnSpPr>
      <xdr:spPr>
        <a:xfrm flipH="1" flipV="1">
          <a:off x="8028940" y="59509660"/>
          <a:ext cx="1813560" cy="1137920"/>
        </a:xfrm>
        <a:prstGeom prst="line">
          <a:avLst/>
        </a:prstGeom>
        <a:ln w="19050" cmpd="sng">
          <a:solidFill>
            <a:schemeClr val="tx1"/>
          </a:solidFill>
          <a:prstDash val="solid"/>
          <a:headEnd type="triangle"/>
          <a:tailEnd type="non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234</xdr:row>
      <xdr:rowOff>0</xdr:rowOff>
    </xdr:from>
    <xdr:to>
      <xdr:col>13</xdr:col>
      <xdr:colOff>0</xdr:colOff>
      <xdr:row>250</xdr:row>
      <xdr:rowOff>0</xdr:rowOff>
    </xdr:to>
    <xdr:graphicFrame macro="">
      <xdr:nvGraphicFramePr>
        <xdr:cNvPr id="84" name="Chart 8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8"/>
        </a:graphicData>
      </a:graphic>
    </xdr:graphicFrame>
    <xdr:clientData/>
  </xdr:twoCellAnchor>
  <xdr:twoCellAnchor>
    <xdr:from>
      <xdr:col>6</xdr:col>
      <xdr:colOff>0</xdr:colOff>
      <xdr:row>48</xdr:row>
      <xdr:rowOff>0</xdr:rowOff>
    </xdr:from>
    <xdr:to>
      <xdr:col>11</xdr:col>
      <xdr:colOff>0</xdr:colOff>
      <xdr:row>60</xdr:row>
      <xdr:rowOff>0</xdr:rowOff>
    </xdr:to>
    <xdr:graphicFrame macro="">
      <xdr:nvGraphicFramePr>
        <xdr:cNvPr id="85" name="Chart 8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9"/>
        </a:graphicData>
      </a:graphic>
    </xdr:graphicFrame>
    <xdr:clientData/>
  </xdr:twoCellAnchor>
  <xdr:twoCellAnchor>
    <xdr:from>
      <xdr:col>6</xdr:col>
      <xdr:colOff>0</xdr:colOff>
      <xdr:row>20</xdr:row>
      <xdr:rowOff>0</xdr:rowOff>
    </xdr:from>
    <xdr:to>
      <xdr:col>12</xdr:col>
      <xdr:colOff>0</xdr:colOff>
      <xdr:row>30</xdr:row>
      <xdr:rowOff>0</xdr:rowOff>
    </xdr:to>
    <xdr:graphicFrame macro="">
      <xdr:nvGraphicFramePr>
        <xdr:cNvPr id="89" name="Chart 8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0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685"/>
  <sheetViews>
    <sheetView showGridLines="0" tabSelected="1" zoomScale="125" zoomScaleNormal="125" zoomScalePageLayoutView="125" workbookViewId="0">
      <selection activeCell="D356" sqref="D356"/>
    </sheetView>
  </sheetViews>
  <sheetFormatPr defaultColWidth="10.85546875" defaultRowHeight="12.75" x14ac:dyDescent="0.2"/>
  <cols>
    <col min="1" max="1" width="14.85546875" style="1" customWidth="1"/>
    <col min="2" max="9" width="10.85546875" style="1"/>
    <col min="10" max="10" width="10.85546875" style="1" customWidth="1"/>
    <col min="11" max="13" width="10.85546875" style="1"/>
    <col min="14" max="14" width="10.85546875" style="1" customWidth="1"/>
    <col min="15" max="17" width="10.85546875" style="1"/>
    <col min="18" max="18" width="10.85546875" style="1" customWidth="1"/>
    <col min="19" max="16384" width="10.85546875" style="1"/>
  </cols>
  <sheetData>
    <row r="2" spans="2:7" x14ac:dyDescent="0.2">
      <c r="G2" s="11" t="s">
        <v>15</v>
      </c>
    </row>
    <row r="3" spans="2:7" ht="12" customHeight="1" x14ac:dyDescent="0.2">
      <c r="B3" s="52" t="s">
        <v>2</v>
      </c>
      <c r="C3" s="52"/>
    </row>
    <row r="4" spans="2:7" ht="12" customHeight="1" x14ac:dyDescent="0.2">
      <c r="B4" s="52"/>
      <c r="C4" s="52"/>
    </row>
    <row r="5" spans="2:7" ht="12" customHeight="1" x14ac:dyDescent="0.2">
      <c r="B5" s="24"/>
      <c r="C5" s="24" t="s">
        <v>1</v>
      </c>
      <c r="D5" s="2" t="s">
        <v>277</v>
      </c>
      <c r="E5" s="2"/>
      <c r="F5" s="2"/>
    </row>
    <row r="6" spans="2:7" ht="12" customHeight="1" x14ac:dyDescent="0.2">
      <c r="B6" s="44" t="s">
        <v>7</v>
      </c>
      <c r="C6" s="24">
        <v>246</v>
      </c>
      <c r="D6" s="7">
        <f t="shared" ref="D6:D13" si="0">C6/$C$14</f>
        <v>0.19114219114219114</v>
      </c>
      <c r="E6" s="4"/>
      <c r="F6" s="4"/>
    </row>
    <row r="7" spans="2:7" ht="12" customHeight="1" x14ac:dyDescent="0.2">
      <c r="B7" s="44" t="s">
        <v>10</v>
      </c>
      <c r="C7" s="12">
        <v>194</v>
      </c>
      <c r="D7" s="7">
        <f t="shared" si="0"/>
        <v>0.15073815073815075</v>
      </c>
      <c r="E7" s="4"/>
      <c r="F7" s="4"/>
    </row>
    <row r="8" spans="2:7" ht="12" customHeight="1" x14ac:dyDescent="0.2">
      <c r="B8" s="44" t="s">
        <v>4</v>
      </c>
      <c r="C8" s="24">
        <v>193</v>
      </c>
      <c r="D8" s="7">
        <f t="shared" si="0"/>
        <v>0.14996114996114995</v>
      </c>
      <c r="E8" s="4"/>
      <c r="F8" s="4"/>
    </row>
    <row r="9" spans="2:7" ht="12" customHeight="1" x14ac:dyDescent="0.2">
      <c r="B9" s="44" t="s">
        <v>3</v>
      </c>
      <c r="C9" s="24">
        <v>187</v>
      </c>
      <c r="D9" s="7">
        <f t="shared" si="0"/>
        <v>0.14529914529914531</v>
      </c>
      <c r="E9" s="4"/>
      <c r="F9" s="4"/>
    </row>
    <row r="10" spans="2:7" ht="12" customHeight="1" x14ac:dyDescent="0.2">
      <c r="B10" s="44" t="s">
        <v>8</v>
      </c>
      <c r="C10" s="12">
        <v>182</v>
      </c>
      <c r="D10" s="7">
        <f t="shared" si="0"/>
        <v>0.14141414141414141</v>
      </c>
      <c r="E10" s="4"/>
      <c r="F10" s="4"/>
    </row>
    <row r="11" spans="2:7" ht="12" customHeight="1" x14ac:dyDescent="0.2">
      <c r="B11" s="44" t="s">
        <v>9</v>
      </c>
      <c r="C11" s="12">
        <v>131</v>
      </c>
      <c r="D11" s="7">
        <f t="shared" si="0"/>
        <v>0.10178710178710179</v>
      </c>
      <c r="E11" s="4"/>
      <c r="F11" s="4"/>
    </row>
    <row r="12" spans="2:7" ht="12" customHeight="1" x14ac:dyDescent="0.2">
      <c r="B12" s="44" t="s">
        <v>5</v>
      </c>
      <c r="C12" s="24">
        <v>77</v>
      </c>
      <c r="D12" s="7">
        <f t="shared" si="0"/>
        <v>5.9829059829059832E-2</v>
      </c>
      <c r="E12" s="4"/>
      <c r="F12" s="4"/>
    </row>
    <row r="13" spans="2:7" ht="12" customHeight="1" thickBot="1" x14ac:dyDescent="0.25">
      <c r="B13" s="44" t="s">
        <v>6</v>
      </c>
      <c r="C13" s="33">
        <v>77</v>
      </c>
      <c r="D13" s="5">
        <f t="shared" si="0"/>
        <v>5.9829059829059832E-2</v>
      </c>
      <c r="E13" s="4"/>
      <c r="F13" s="4"/>
    </row>
    <row r="14" spans="2:7" ht="12" customHeight="1" x14ac:dyDescent="0.2">
      <c r="B14" s="44"/>
      <c r="C14" s="24">
        <f>SUM(C6:C13)</f>
        <v>1287</v>
      </c>
      <c r="D14" s="4">
        <f>SUM(D6:D13)</f>
        <v>1</v>
      </c>
      <c r="E14" s="4"/>
      <c r="F14" s="4"/>
    </row>
    <row r="15" spans="2:7" ht="12" customHeight="1" x14ac:dyDescent="0.2">
      <c r="B15" s="44"/>
      <c r="C15" s="24"/>
      <c r="D15" s="4"/>
      <c r="E15" s="4"/>
      <c r="F15" s="4"/>
    </row>
    <row r="16" spans="2:7" ht="12" customHeight="1" x14ac:dyDescent="0.2">
      <c r="B16" s="24"/>
      <c r="C16" s="12"/>
      <c r="D16" s="7"/>
      <c r="E16" s="4"/>
      <c r="F16" s="4"/>
    </row>
    <row r="17" spans="2:7" ht="12" customHeight="1" x14ac:dyDescent="0.2">
      <c r="B17" s="24"/>
      <c r="C17" s="59"/>
      <c r="D17" s="8"/>
      <c r="E17" s="2"/>
      <c r="F17" s="2"/>
    </row>
    <row r="18" spans="2:7" x14ac:dyDescent="0.2">
      <c r="B18" s="52"/>
      <c r="C18" s="52"/>
    </row>
    <row r="19" spans="2:7" x14ac:dyDescent="0.2">
      <c r="B19" s="52"/>
      <c r="C19" s="52"/>
    </row>
    <row r="20" spans="2:7" x14ac:dyDescent="0.2">
      <c r="G20" s="11" t="s">
        <v>15</v>
      </c>
    </row>
    <row r="21" spans="2:7" ht="12" customHeight="1" x14ac:dyDescent="0.2">
      <c r="B21" s="52" t="s">
        <v>287</v>
      </c>
      <c r="C21" s="52"/>
    </row>
    <row r="22" spans="2:7" ht="12" customHeight="1" x14ac:dyDescent="0.2">
      <c r="B22" s="52"/>
      <c r="C22" s="52"/>
    </row>
    <row r="23" spans="2:7" ht="12" customHeight="1" x14ac:dyDescent="0.2">
      <c r="B23" s="24"/>
      <c r="C23" s="24" t="s">
        <v>1</v>
      </c>
      <c r="D23" s="2" t="s">
        <v>277</v>
      </c>
      <c r="E23" s="2"/>
      <c r="F23" s="2"/>
    </row>
    <row r="24" spans="2:7" ht="12" customHeight="1" x14ac:dyDescent="0.2">
      <c r="B24" s="44" t="s">
        <v>12</v>
      </c>
      <c r="C24" s="24">
        <v>998</v>
      </c>
      <c r="D24" s="7">
        <f>C24/$C$28</f>
        <v>0.77544677544677543</v>
      </c>
      <c r="E24" s="4"/>
      <c r="F24" s="4"/>
    </row>
    <row r="25" spans="2:7" ht="12" customHeight="1" x14ac:dyDescent="0.2">
      <c r="B25" s="44" t="s">
        <v>248</v>
      </c>
      <c r="C25" s="12">
        <v>116</v>
      </c>
      <c r="D25" s="7">
        <f t="shared" ref="D25:D27" si="1">C25/$C$28</f>
        <v>9.0132090132090129E-2</v>
      </c>
      <c r="E25" s="4"/>
      <c r="F25" s="4"/>
    </row>
    <row r="26" spans="2:7" ht="12" customHeight="1" x14ac:dyDescent="0.2">
      <c r="B26" s="44" t="s">
        <v>249</v>
      </c>
      <c r="C26" s="24">
        <v>19</v>
      </c>
      <c r="D26" s="7">
        <f t="shared" si="1"/>
        <v>1.4763014763014764E-2</v>
      </c>
      <c r="E26" s="4"/>
      <c r="F26" s="4"/>
    </row>
    <row r="27" spans="2:7" ht="12" customHeight="1" thickBot="1" x14ac:dyDescent="0.25">
      <c r="B27" s="44" t="s">
        <v>247</v>
      </c>
      <c r="C27" s="33">
        <v>154</v>
      </c>
      <c r="D27" s="5">
        <f t="shared" si="1"/>
        <v>0.11965811965811966</v>
      </c>
      <c r="E27" s="4"/>
      <c r="F27" s="4"/>
    </row>
    <row r="28" spans="2:7" ht="12" customHeight="1" x14ac:dyDescent="0.2">
      <c r="B28" s="44"/>
      <c r="C28" s="24">
        <f>SUM(C24:C27)</f>
        <v>1287</v>
      </c>
      <c r="D28" s="4">
        <f>SUM(D24:D27)</f>
        <v>1</v>
      </c>
      <c r="E28" s="4"/>
      <c r="F28" s="4"/>
    </row>
    <row r="29" spans="2:7" ht="12" customHeight="1" x14ac:dyDescent="0.2">
      <c r="B29" s="44"/>
      <c r="C29" s="12"/>
      <c r="D29" s="7"/>
      <c r="E29" s="4"/>
      <c r="F29" s="4"/>
    </row>
    <row r="30" spans="2:7" ht="12" customHeight="1" x14ac:dyDescent="0.2">
      <c r="B30" s="44"/>
      <c r="C30" s="24"/>
      <c r="D30" s="7"/>
      <c r="E30" s="4"/>
      <c r="F30" s="4"/>
    </row>
    <row r="31" spans="2:7" x14ac:dyDescent="0.2">
      <c r="B31" s="52"/>
      <c r="C31" s="52"/>
    </row>
    <row r="32" spans="2:7" x14ac:dyDescent="0.2">
      <c r="B32" s="52"/>
      <c r="C32" s="52"/>
    </row>
    <row r="33" spans="1:7" x14ac:dyDescent="0.2">
      <c r="B33" s="52"/>
      <c r="C33" s="52"/>
      <c r="G33" s="11" t="s">
        <v>14</v>
      </c>
    </row>
    <row r="34" spans="1:7" x14ac:dyDescent="0.2">
      <c r="B34" s="52" t="s">
        <v>13</v>
      </c>
      <c r="C34" s="52"/>
    </row>
    <row r="35" spans="1:7" x14ac:dyDescent="0.2">
      <c r="B35" s="52"/>
      <c r="C35" s="52"/>
    </row>
    <row r="36" spans="1:7" x14ac:dyDescent="0.2">
      <c r="B36" s="24"/>
      <c r="C36" s="24" t="s">
        <v>1</v>
      </c>
      <c r="D36" s="2" t="s">
        <v>277</v>
      </c>
      <c r="E36" s="2" t="s">
        <v>278</v>
      </c>
      <c r="F36" s="2"/>
    </row>
    <row r="37" spans="1:7" x14ac:dyDescent="0.2">
      <c r="B37" s="24" t="s">
        <v>42</v>
      </c>
      <c r="C37" s="24">
        <v>274</v>
      </c>
      <c r="D37" s="4">
        <f>C37/$C$42</f>
        <v>0.21711568938193343</v>
      </c>
      <c r="E37" s="4">
        <f>D37</f>
        <v>0.21711568938193343</v>
      </c>
      <c r="F37" s="2"/>
    </row>
    <row r="38" spans="1:7" x14ac:dyDescent="0.2">
      <c r="B38" s="24" t="s">
        <v>50</v>
      </c>
      <c r="C38" s="24">
        <v>255</v>
      </c>
      <c r="D38" s="4">
        <f>C38/$C$42</f>
        <v>0.20206022187004755</v>
      </c>
      <c r="E38" s="4">
        <f>D38+E37</f>
        <v>0.41917591125198095</v>
      </c>
      <c r="F38" s="4"/>
    </row>
    <row r="39" spans="1:7" x14ac:dyDescent="0.2">
      <c r="B39" s="24" t="s">
        <v>51</v>
      </c>
      <c r="C39" s="24">
        <v>231</v>
      </c>
      <c r="D39" s="4">
        <f>C39/$C$42</f>
        <v>0.18304278922345482</v>
      </c>
      <c r="E39" s="4">
        <f>D39+E38</f>
        <v>0.6022187004754358</v>
      </c>
      <c r="F39" s="4"/>
    </row>
    <row r="40" spans="1:7" x14ac:dyDescent="0.2">
      <c r="B40" s="24" t="s">
        <v>52</v>
      </c>
      <c r="C40" s="12">
        <v>217</v>
      </c>
      <c r="D40" s="7">
        <f>C40/$C$42</f>
        <v>0.17194928684627575</v>
      </c>
      <c r="E40" s="4">
        <f>D40+E39</f>
        <v>0.77416798732171155</v>
      </c>
      <c r="F40" s="4"/>
    </row>
    <row r="41" spans="1:7" ht="13.5" thickBot="1" x14ac:dyDescent="0.25">
      <c r="B41" s="24" t="s">
        <v>53</v>
      </c>
      <c r="C41" s="33">
        <v>285</v>
      </c>
      <c r="D41" s="5">
        <f>C41/$C$42</f>
        <v>0.22583201267828842</v>
      </c>
      <c r="E41" s="4">
        <f>D41+E40</f>
        <v>1</v>
      </c>
      <c r="F41" s="4"/>
    </row>
    <row r="42" spans="1:7" x14ac:dyDescent="0.2">
      <c r="B42" s="52"/>
      <c r="C42" s="24">
        <f>SUM(C37:C41)</f>
        <v>1262</v>
      </c>
      <c r="D42" s="4">
        <f>SUM(D37:D41)</f>
        <v>1</v>
      </c>
      <c r="F42" s="4"/>
    </row>
    <row r="43" spans="1:7" x14ac:dyDescent="0.2">
      <c r="B43" s="52"/>
      <c r="C43" s="24"/>
      <c r="D43" s="4"/>
      <c r="F43" s="4"/>
    </row>
    <row r="44" spans="1:7" x14ac:dyDescent="0.2">
      <c r="A44" s="52"/>
      <c r="B44" s="72"/>
      <c r="C44" s="24"/>
      <c r="D44" s="23"/>
      <c r="E44" s="52"/>
      <c r="F44" s="23"/>
    </row>
    <row r="45" spans="1:7" x14ac:dyDescent="0.2">
      <c r="A45" s="52"/>
      <c r="B45" s="73"/>
      <c r="C45" s="24"/>
      <c r="D45" s="23"/>
      <c r="E45" s="24"/>
      <c r="F45" s="24"/>
    </row>
    <row r="48" spans="1:7" x14ac:dyDescent="0.2">
      <c r="B48" s="52"/>
      <c r="C48" s="52"/>
      <c r="G48" s="11" t="s">
        <v>286</v>
      </c>
    </row>
    <row r="49" spans="1:7" x14ac:dyDescent="0.2">
      <c r="B49" s="52" t="s">
        <v>284</v>
      </c>
      <c r="C49" s="52"/>
    </row>
    <row r="50" spans="1:7" x14ac:dyDescent="0.2">
      <c r="B50" s="52"/>
      <c r="C50" s="52"/>
    </row>
    <row r="51" spans="1:7" x14ac:dyDescent="0.2">
      <c r="B51" s="24"/>
      <c r="C51" s="24" t="s">
        <v>1</v>
      </c>
      <c r="D51" s="2" t="s">
        <v>277</v>
      </c>
      <c r="E51" s="2" t="s">
        <v>278</v>
      </c>
      <c r="F51" s="2"/>
    </row>
    <row r="52" spans="1:7" x14ac:dyDescent="0.2">
      <c r="B52" s="24" t="s">
        <v>42</v>
      </c>
      <c r="C52" s="24">
        <v>655</v>
      </c>
      <c r="D52" s="4">
        <f>C52/$C$55</f>
        <v>0.50893550893550898</v>
      </c>
      <c r="E52" s="4">
        <f>D52</f>
        <v>0.50893550893550898</v>
      </c>
      <c r="F52" s="2"/>
    </row>
    <row r="53" spans="1:7" x14ac:dyDescent="0.2">
      <c r="B53" s="24" t="s">
        <v>50</v>
      </c>
      <c r="C53" s="24">
        <v>402</v>
      </c>
      <c r="D53" s="4">
        <f>C53/$C$55</f>
        <v>0.31235431235431238</v>
      </c>
      <c r="E53" s="4">
        <f>D53+E52</f>
        <v>0.82128982128982142</v>
      </c>
      <c r="F53" s="4"/>
    </row>
    <row r="54" spans="1:7" ht="13.5" thickBot="1" x14ac:dyDescent="0.25">
      <c r="B54" s="24" t="s">
        <v>285</v>
      </c>
      <c r="C54" s="33">
        <v>230</v>
      </c>
      <c r="D54" s="5">
        <f>C54/$C$55</f>
        <v>0.17871017871017872</v>
      </c>
      <c r="E54" s="4">
        <f>D54+E53</f>
        <v>1.0000000000000002</v>
      </c>
      <c r="F54" s="4"/>
    </row>
    <row r="55" spans="1:7" x14ac:dyDescent="0.2">
      <c r="B55" s="24"/>
      <c r="C55" s="24">
        <f>SUM(C52:C54)</f>
        <v>1287</v>
      </c>
      <c r="D55" s="4">
        <f>SUM(D52:D54)</f>
        <v>1.0000000000000002</v>
      </c>
      <c r="E55" s="4"/>
      <c r="F55" s="4"/>
    </row>
    <row r="56" spans="1:7" x14ac:dyDescent="0.2">
      <c r="B56" s="24"/>
      <c r="C56" s="12"/>
      <c r="D56" s="7"/>
      <c r="E56" s="4"/>
      <c r="F56" s="4"/>
    </row>
    <row r="57" spans="1:7" x14ac:dyDescent="0.2">
      <c r="B57" s="52"/>
      <c r="C57" s="8"/>
      <c r="D57" s="8"/>
      <c r="F57" s="4"/>
    </row>
    <row r="58" spans="1:7" x14ac:dyDescent="0.2">
      <c r="B58" s="52"/>
      <c r="C58" s="24"/>
      <c r="D58" s="4"/>
      <c r="F58" s="4"/>
    </row>
    <row r="59" spans="1:7" x14ac:dyDescent="0.2">
      <c r="A59" s="52"/>
      <c r="B59" s="72"/>
      <c r="C59" s="24"/>
      <c r="D59" s="23"/>
      <c r="E59" s="52"/>
      <c r="F59" s="23"/>
    </row>
    <row r="60" spans="1:7" x14ac:dyDescent="0.2">
      <c r="A60" s="52"/>
      <c r="B60" s="73"/>
      <c r="C60" s="24"/>
      <c r="D60" s="23"/>
      <c r="E60" s="24"/>
      <c r="F60" s="24"/>
    </row>
    <row r="63" spans="1:7" x14ac:dyDescent="0.2">
      <c r="G63" s="11" t="s">
        <v>21</v>
      </c>
    </row>
    <row r="64" spans="1:7" x14ac:dyDescent="0.2">
      <c r="B64" s="1" t="s">
        <v>20</v>
      </c>
    </row>
    <row r="66" spans="2:7" x14ac:dyDescent="0.2">
      <c r="B66" s="2"/>
      <c r="C66" s="2" t="s">
        <v>1</v>
      </c>
      <c r="D66" s="2" t="s">
        <v>277</v>
      </c>
      <c r="E66" s="2" t="s">
        <v>278</v>
      </c>
      <c r="F66" s="2"/>
    </row>
    <row r="67" spans="2:7" x14ac:dyDescent="0.2">
      <c r="B67" s="2" t="s">
        <v>16</v>
      </c>
      <c r="C67" s="2">
        <v>165</v>
      </c>
      <c r="D67" s="4">
        <f>C67/$C$72</f>
        <v>0.13053797468354431</v>
      </c>
      <c r="E67" s="4">
        <f>D67</f>
        <v>0.13053797468354431</v>
      </c>
      <c r="F67" s="4"/>
    </row>
    <row r="68" spans="2:7" x14ac:dyDescent="0.2">
      <c r="B68" s="2" t="s">
        <v>17</v>
      </c>
      <c r="C68" s="2">
        <v>304</v>
      </c>
      <c r="D68" s="4">
        <f>C68/$C$72</f>
        <v>0.24050632911392406</v>
      </c>
      <c r="E68" s="4">
        <f>D68+E67</f>
        <v>0.37104430379746833</v>
      </c>
      <c r="F68" s="4"/>
    </row>
    <row r="69" spans="2:7" x14ac:dyDescent="0.2">
      <c r="B69" s="2" t="s">
        <v>18</v>
      </c>
      <c r="C69" s="2">
        <v>283</v>
      </c>
      <c r="D69" s="4">
        <f>C69/$C$72</f>
        <v>0.22389240506329114</v>
      </c>
      <c r="E69" s="4">
        <f t="shared" ref="E69:E71" si="2">D69+E68</f>
        <v>0.59493670886075944</v>
      </c>
      <c r="F69" s="4"/>
    </row>
    <row r="70" spans="2:7" x14ac:dyDescent="0.2">
      <c r="B70" s="2" t="s">
        <v>19</v>
      </c>
      <c r="C70" s="2">
        <v>216</v>
      </c>
      <c r="D70" s="4">
        <f>C70/$C$72</f>
        <v>0.17088607594936708</v>
      </c>
      <c r="E70" s="4">
        <f t="shared" si="2"/>
        <v>0.76582278481012656</v>
      </c>
      <c r="F70" s="4"/>
    </row>
    <row r="71" spans="2:7" ht="13.5" thickBot="1" x14ac:dyDescent="0.25">
      <c r="B71" s="2" t="s">
        <v>23</v>
      </c>
      <c r="C71" s="3">
        <v>296</v>
      </c>
      <c r="D71" s="5">
        <f>C71/$C$72</f>
        <v>0.23417721518987342</v>
      </c>
      <c r="E71" s="4">
        <f t="shared" si="2"/>
        <v>1</v>
      </c>
      <c r="F71" s="4"/>
    </row>
    <row r="72" spans="2:7" x14ac:dyDescent="0.2">
      <c r="B72" s="13" t="s">
        <v>24</v>
      </c>
      <c r="C72" s="2">
        <f>SUM(C67:C71)</f>
        <v>1264</v>
      </c>
      <c r="D72" s="4">
        <f>SUM(D67:D71)</f>
        <v>1</v>
      </c>
      <c r="E72" s="4"/>
      <c r="F72" s="4"/>
    </row>
    <row r="73" spans="2:7" x14ac:dyDescent="0.2">
      <c r="B73" s="2"/>
      <c r="C73" s="2"/>
      <c r="D73" s="4"/>
      <c r="E73" s="4"/>
      <c r="F73" s="4"/>
    </row>
    <row r="74" spans="2:7" x14ac:dyDescent="0.2">
      <c r="B74" s="2"/>
      <c r="C74" s="6"/>
      <c r="D74" s="7"/>
      <c r="E74" s="4"/>
      <c r="F74" s="4"/>
    </row>
    <row r="75" spans="2:7" x14ac:dyDescent="0.2">
      <c r="B75" s="2"/>
      <c r="C75" s="8"/>
      <c r="D75" s="8"/>
      <c r="E75" s="2"/>
      <c r="F75" s="2"/>
    </row>
    <row r="77" spans="2:7" x14ac:dyDescent="0.2">
      <c r="G77" s="11" t="s">
        <v>25</v>
      </c>
    </row>
    <row r="78" spans="2:7" x14ac:dyDescent="0.2">
      <c r="B78" s="52" t="s">
        <v>22</v>
      </c>
    </row>
    <row r="80" spans="2:7" x14ac:dyDescent="0.2">
      <c r="B80" s="2"/>
      <c r="C80" s="2" t="s">
        <v>1</v>
      </c>
      <c r="D80" s="2" t="s">
        <v>277</v>
      </c>
      <c r="E80" s="2" t="s">
        <v>278</v>
      </c>
      <c r="F80" s="2"/>
    </row>
    <row r="81" spans="1:7" x14ac:dyDescent="0.2">
      <c r="B81" s="2">
        <v>0</v>
      </c>
      <c r="C81" s="2">
        <v>275</v>
      </c>
      <c r="D81" s="4">
        <f>C81/$C$86</f>
        <v>0.22802653399668324</v>
      </c>
      <c r="E81" s="4">
        <f>D81</f>
        <v>0.22802653399668324</v>
      </c>
      <c r="F81" s="4"/>
    </row>
    <row r="82" spans="1:7" x14ac:dyDescent="0.2">
      <c r="B82" s="2">
        <v>1</v>
      </c>
      <c r="C82" s="2">
        <v>565</v>
      </c>
      <c r="D82" s="4">
        <f>C82/$C$86</f>
        <v>0.46849087893864011</v>
      </c>
      <c r="E82" s="4">
        <f>D82+E81</f>
        <v>0.69651741293532332</v>
      </c>
      <c r="F82" s="4"/>
    </row>
    <row r="83" spans="1:7" x14ac:dyDescent="0.2">
      <c r="B83" s="2">
        <v>2</v>
      </c>
      <c r="C83" s="2">
        <v>279</v>
      </c>
      <c r="D83" s="4">
        <f>C83/$C$86</f>
        <v>0.23134328358208955</v>
      </c>
      <c r="E83" s="4">
        <f t="shared" ref="E83:E85" si="3">D83+E82</f>
        <v>0.92786069651741288</v>
      </c>
      <c r="F83" s="4"/>
    </row>
    <row r="84" spans="1:7" x14ac:dyDescent="0.2">
      <c r="B84" s="2">
        <v>3</v>
      </c>
      <c r="C84" s="2">
        <v>66</v>
      </c>
      <c r="D84" s="4">
        <f>C84/$C$86</f>
        <v>5.4726368159203981E-2</v>
      </c>
      <c r="E84" s="4">
        <f t="shared" si="3"/>
        <v>0.98258706467661683</v>
      </c>
      <c r="F84" s="4"/>
    </row>
    <row r="85" spans="1:7" ht="13.5" thickBot="1" x14ac:dyDescent="0.25">
      <c r="B85" s="2" t="s">
        <v>37</v>
      </c>
      <c r="C85" s="3">
        <v>21</v>
      </c>
      <c r="D85" s="5">
        <f>C85/$C$86</f>
        <v>1.7412935323383085E-2</v>
      </c>
      <c r="E85" s="4">
        <f t="shared" si="3"/>
        <v>0.99999999999999989</v>
      </c>
      <c r="F85" s="4"/>
    </row>
    <row r="86" spans="1:7" x14ac:dyDescent="0.2">
      <c r="B86" s="2"/>
      <c r="C86" s="6">
        <f>SUM(C81:C85)</f>
        <v>1206</v>
      </c>
      <c r="D86" s="7">
        <f>SUM(D81:D85)</f>
        <v>0.99999999999999989</v>
      </c>
      <c r="E86" s="4"/>
      <c r="F86" s="4"/>
    </row>
    <row r="87" spans="1:7" x14ac:dyDescent="0.2">
      <c r="B87" s="2"/>
      <c r="E87" s="4"/>
      <c r="F87" s="4"/>
    </row>
    <row r="88" spans="1:7" x14ac:dyDescent="0.2">
      <c r="B88" s="2"/>
      <c r="C88" s="59"/>
      <c r="D88" s="8"/>
      <c r="E88" s="2"/>
      <c r="F88" s="2"/>
    </row>
    <row r="91" spans="1:7" x14ac:dyDescent="0.2">
      <c r="G91" s="11" t="s">
        <v>11</v>
      </c>
    </row>
    <row r="92" spans="1:7" x14ac:dyDescent="0.2">
      <c r="B92" s="52" t="s">
        <v>26</v>
      </c>
    </row>
    <row r="94" spans="1:7" x14ac:dyDescent="0.2">
      <c r="B94" s="2"/>
      <c r="C94" s="2" t="s">
        <v>1</v>
      </c>
      <c r="D94" s="2" t="s">
        <v>277</v>
      </c>
      <c r="E94" s="2" t="s">
        <v>278</v>
      </c>
      <c r="F94" s="2"/>
    </row>
    <row r="95" spans="1:7" x14ac:dyDescent="0.2">
      <c r="A95" s="52"/>
      <c r="B95" s="44" t="s">
        <v>28</v>
      </c>
      <c r="C95" s="24">
        <v>107</v>
      </c>
      <c r="D95" s="23">
        <f>C95/$C$101</f>
        <v>9.3043478260869561E-2</v>
      </c>
      <c r="E95" s="23">
        <f>D95</f>
        <v>9.3043478260869561E-2</v>
      </c>
      <c r="F95" s="4"/>
    </row>
    <row r="96" spans="1:7" x14ac:dyDescent="0.2">
      <c r="A96" s="52"/>
      <c r="B96" s="44" t="s">
        <v>27</v>
      </c>
      <c r="C96" s="24">
        <v>278</v>
      </c>
      <c r="D96" s="23">
        <f t="shared" ref="D96:D100" si="4">C96/$C$101</f>
        <v>0.2417391304347826</v>
      </c>
      <c r="E96" s="23">
        <f>D96+E95</f>
        <v>0.33478260869565213</v>
      </c>
      <c r="F96" s="4"/>
    </row>
    <row r="97" spans="1:11" x14ac:dyDescent="0.2">
      <c r="A97" s="52"/>
      <c r="B97" s="44" t="s">
        <v>69</v>
      </c>
      <c r="C97" s="24">
        <v>282</v>
      </c>
      <c r="D97" s="23">
        <f t="shared" si="4"/>
        <v>0.24521739130434783</v>
      </c>
      <c r="E97" s="23">
        <f t="shared" ref="E97:E100" si="5">D97+E96</f>
        <v>0.57999999999999996</v>
      </c>
      <c r="F97" s="4"/>
    </row>
    <row r="98" spans="1:11" x14ac:dyDescent="0.2">
      <c r="B98" s="9" t="s">
        <v>70</v>
      </c>
      <c r="C98" s="2">
        <v>225</v>
      </c>
      <c r="D98" s="4">
        <f t="shared" si="4"/>
        <v>0.19565217391304349</v>
      </c>
      <c r="E98" s="4">
        <f t="shared" si="5"/>
        <v>0.77565217391304342</v>
      </c>
      <c r="F98" s="4"/>
    </row>
    <row r="99" spans="1:11" x14ac:dyDescent="0.2">
      <c r="B99" s="9" t="s">
        <v>71</v>
      </c>
      <c r="C99" s="2">
        <v>120</v>
      </c>
      <c r="D99" s="4">
        <f t="shared" si="4"/>
        <v>0.10434782608695652</v>
      </c>
      <c r="E99" s="4">
        <f t="shared" si="5"/>
        <v>0.87999999999999989</v>
      </c>
      <c r="F99" s="4"/>
    </row>
    <row r="100" spans="1:11" ht="13.5" thickBot="1" x14ac:dyDescent="0.25">
      <c r="B100" s="9" t="s">
        <v>72</v>
      </c>
      <c r="C100" s="3">
        <v>138</v>
      </c>
      <c r="D100" s="5">
        <f t="shared" si="4"/>
        <v>0.12</v>
      </c>
      <c r="E100" s="4">
        <f t="shared" si="5"/>
        <v>0.99999999999999989</v>
      </c>
      <c r="F100" s="4"/>
    </row>
    <row r="101" spans="1:11" x14ac:dyDescent="0.2">
      <c r="B101" s="2"/>
      <c r="C101" s="6">
        <f>SUM(C95:C100)</f>
        <v>1150</v>
      </c>
      <c r="D101" s="7">
        <f>SUM(D95:D100)</f>
        <v>0.99999999999999989</v>
      </c>
      <c r="E101" s="4"/>
      <c r="F101" s="4"/>
    </row>
    <row r="102" spans="1:11" x14ac:dyDescent="0.2">
      <c r="B102" s="2"/>
      <c r="C102" s="6"/>
      <c r="D102" s="7"/>
      <c r="E102" s="4"/>
      <c r="F102" s="4"/>
    </row>
    <row r="103" spans="1:11" x14ac:dyDescent="0.2">
      <c r="B103" s="2"/>
      <c r="C103" s="8"/>
      <c r="D103" s="8"/>
      <c r="E103" s="2"/>
      <c r="F103" s="2"/>
    </row>
    <row r="106" spans="1:11" x14ac:dyDescent="0.2">
      <c r="G106" s="11" t="s">
        <v>29</v>
      </c>
      <c r="K106" s="11" t="s">
        <v>32</v>
      </c>
    </row>
    <row r="107" spans="1:11" ht="12" customHeight="1" x14ac:dyDescent="0.2">
      <c r="B107" s="1" t="s">
        <v>193</v>
      </c>
    </row>
    <row r="108" spans="1:11" ht="12" customHeight="1" x14ac:dyDescent="0.2">
      <c r="B108" s="2"/>
      <c r="C108" s="2" t="s">
        <v>1</v>
      </c>
      <c r="D108" s="2" t="s">
        <v>277</v>
      </c>
    </row>
    <row r="109" spans="1:11" ht="12" customHeight="1" x14ac:dyDescent="0.2">
      <c r="B109" s="9" t="s">
        <v>31</v>
      </c>
      <c r="C109" s="48">
        <v>972</v>
      </c>
      <c r="D109" s="4">
        <f>C109/$C$111</f>
        <v>0.76837944664031621</v>
      </c>
      <c r="E109" s="2"/>
      <c r="F109" s="2"/>
    </row>
    <row r="110" spans="1:11" ht="12" customHeight="1" thickBot="1" x14ac:dyDescent="0.25">
      <c r="B110" s="9" t="s">
        <v>30</v>
      </c>
      <c r="C110" s="45">
        <v>293</v>
      </c>
      <c r="D110" s="5">
        <f>C110/$C$111</f>
        <v>0.23162055335968379</v>
      </c>
      <c r="E110" s="4"/>
      <c r="F110" s="4"/>
    </row>
    <row r="111" spans="1:11" ht="12" customHeight="1" x14ac:dyDescent="0.2">
      <c r="B111" s="9"/>
      <c r="C111" s="2">
        <f>SUM(C109:C110)</f>
        <v>1265</v>
      </c>
      <c r="D111" s="4">
        <f>SUM(D109:D110)</f>
        <v>1</v>
      </c>
      <c r="E111" s="4"/>
      <c r="F111" s="4"/>
    </row>
    <row r="112" spans="1:11" ht="12" customHeight="1" x14ac:dyDescent="0.2">
      <c r="D112" s="4"/>
      <c r="E112" s="4"/>
      <c r="F112" s="4"/>
    </row>
    <row r="113" spans="1:7" ht="12" customHeight="1" x14ac:dyDescent="0.2">
      <c r="E113" s="4"/>
      <c r="F113" s="4"/>
    </row>
    <row r="114" spans="1:7" ht="12" customHeight="1" x14ac:dyDescent="0.2">
      <c r="F114" s="4"/>
    </row>
    <row r="115" spans="1:7" ht="12" customHeight="1" x14ac:dyDescent="0.2">
      <c r="E115" s="4"/>
      <c r="F115" s="4"/>
    </row>
    <row r="116" spans="1:7" ht="12" customHeight="1" x14ac:dyDescent="0.2">
      <c r="B116" s="1" t="s">
        <v>197</v>
      </c>
      <c r="E116" s="4"/>
      <c r="F116" s="4"/>
    </row>
    <row r="117" spans="1:7" ht="12" customHeight="1" x14ac:dyDescent="0.2">
      <c r="B117" s="2"/>
      <c r="C117" s="2" t="s">
        <v>1</v>
      </c>
      <c r="D117" s="2" t="s">
        <v>277</v>
      </c>
      <c r="E117" s="2"/>
      <c r="F117" s="4"/>
    </row>
    <row r="118" spans="1:7" ht="12" customHeight="1" x14ac:dyDescent="0.2">
      <c r="B118" s="9" t="s">
        <v>31</v>
      </c>
      <c r="C118" s="2">
        <v>93</v>
      </c>
      <c r="D118" s="4">
        <f>C118/$C$120</f>
        <v>0.11151079136690648</v>
      </c>
      <c r="F118" s="4"/>
    </row>
    <row r="119" spans="1:7" ht="12" customHeight="1" thickBot="1" x14ac:dyDescent="0.25">
      <c r="B119" s="9" t="s">
        <v>30</v>
      </c>
      <c r="C119" s="3">
        <v>741</v>
      </c>
      <c r="D119" s="5">
        <f>C119/$C$120</f>
        <v>0.88848920863309355</v>
      </c>
      <c r="F119" s="4"/>
    </row>
    <row r="120" spans="1:7" ht="12" customHeight="1" x14ac:dyDescent="0.2">
      <c r="B120" s="9"/>
      <c r="C120" s="2">
        <f>SUM(C118:C119)</f>
        <v>834</v>
      </c>
      <c r="D120" s="4">
        <f>SUM(D118:D119)</f>
        <v>1</v>
      </c>
      <c r="F120" s="2"/>
    </row>
    <row r="123" spans="1:7" x14ac:dyDescent="0.2">
      <c r="G123" s="11" t="s">
        <v>33</v>
      </c>
    </row>
    <row r="124" spans="1:7" ht="12" customHeight="1" x14ac:dyDescent="0.2">
      <c r="A124" s="50"/>
      <c r="B124" s="51" t="s">
        <v>194</v>
      </c>
      <c r="E124" s="8"/>
    </row>
    <row r="125" spans="1:7" ht="12" customHeight="1" x14ac:dyDescent="0.2">
      <c r="B125" s="2"/>
      <c r="C125" s="2" t="s">
        <v>1</v>
      </c>
      <c r="D125" s="2" t="s">
        <v>277</v>
      </c>
      <c r="E125" s="8"/>
    </row>
    <row r="126" spans="1:7" ht="12" customHeight="1" x14ac:dyDescent="0.2">
      <c r="B126" s="29" t="s">
        <v>34</v>
      </c>
      <c r="C126" s="30">
        <v>190</v>
      </c>
      <c r="D126" s="7">
        <f>C126/$C$129</f>
        <v>0.79497907949790791</v>
      </c>
      <c r="E126" s="6"/>
      <c r="F126" s="2"/>
    </row>
    <row r="127" spans="1:7" ht="12" customHeight="1" x14ac:dyDescent="0.2">
      <c r="B127" s="29" t="s">
        <v>35</v>
      </c>
      <c r="C127" s="30">
        <v>29</v>
      </c>
      <c r="D127" s="7">
        <f>C127/$C$129</f>
        <v>0.12133891213389121</v>
      </c>
      <c r="E127" s="6"/>
      <c r="F127" s="4"/>
    </row>
    <row r="128" spans="1:7" ht="12" customHeight="1" thickBot="1" x14ac:dyDescent="0.25">
      <c r="B128" s="9" t="s">
        <v>36</v>
      </c>
      <c r="C128" s="3">
        <v>20</v>
      </c>
      <c r="D128" s="5">
        <f>C128/$C$129</f>
        <v>8.3682008368200833E-2</v>
      </c>
      <c r="E128" s="6"/>
      <c r="F128" s="4"/>
    </row>
    <row r="129" spans="2:10" ht="12" customHeight="1" x14ac:dyDescent="0.2">
      <c r="B129" s="9"/>
      <c r="C129" s="2">
        <f>SUM(C126:C128)</f>
        <v>239</v>
      </c>
      <c r="D129" s="4">
        <f>SUM(D126:D128)</f>
        <v>1</v>
      </c>
      <c r="E129" s="6"/>
      <c r="F129" s="4"/>
    </row>
    <row r="130" spans="2:10" ht="12" customHeight="1" x14ac:dyDescent="0.2">
      <c r="E130" s="7"/>
      <c r="F130" s="4"/>
    </row>
    <row r="131" spans="2:10" ht="12" customHeight="1" x14ac:dyDescent="0.2">
      <c r="B131" s="31" t="s">
        <v>192</v>
      </c>
      <c r="C131" s="32"/>
      <c r="D131" s="7"/>
      <c r="E131" s="7"/>
      <c r="F131" s="4"/>
    </row>
    <row r="133" spans="2:10" x14ac:dyDescent="0.2">
      <c r="C133" s="10"/>
    </row>
    <row r="134" spans="2:10" x14ac:dyDescent="0.2">
      <c r="G134" s="11" t="s">
        <v>47</v>
      </c>
      <c r="J134" s="11"/>
    </row>
    <row r="135" spans="2:10" ht="12" customHeight="1" x14ac:dyDescent="0.2">
      <c r="B135" s="52" t="s">
        <v>196</v>
      </c>
    </row>
    <row r="136" spans="2:10" ht="12" customHeight="1" x14ac:dyDescent="0.2"/>
    <row r="137" spans="2:10" ht="12" customHeight="1" x14ac:dyDescent="0.2">
      <c r="B137" s="2"/>
      <c r="C137" s="2" t="s">
        <v>1</v>
      </c>
      <c r="D137" s="2" t="s">
        <v>277</v>
      </c>
      <c r="E137" s="2"/>
      <c r="F137" s="2"/>
    </row>
    <row r="138" spans="2:10" ht="12" customHeight="1" x14ac:dyDescent="0.2">
      <c r="B138" s="9" t="s">
        <v>31</v>
      </c>
      <c r="C138" s="22">
        <v>992</v>
      </c>
      <c r="D138" s="4">
        <f>C138/$C$140</f>
        <v>0.7719844357976654</v>
      </c>
      <c r="E138" s="4"/>
      <c r="F138" s="4"/>
    </row>
    <row r="139" spans="2:10" ht="12" customHeight="1" thickBot="1" x14ac:dyDescent="0.25">
      <c r="B139" s="9" t="s">
        <v>30</v>
      </c>
      <c r="C139" s="3">
        <v>293</v>
      </c>
      <c r="D139" s="5">
        <f>C139/$C$140</f>
        <v>0.22801556420233463</v>
      </c>
      <c r="E139" s="4"/>
      <c r="F139" s="4"/>
    </row>
    <row r="140" spans="2:10" ht="12" customHeight="1" x14ac:dyDescent="0.2">
      <c r="B140" s="9"/>
      <c r="C140" s="2">
        <f>SUM(C138:C139)</f>
        <v>1285</v>
      </c>
      <c r="D140" s="4">
        <f>SUM(D138:D139)</f>
        <v>1</v>
      </c>
      <c r="E140" s="4"/>
      <c r="F140" s="4"/>
    </row>
    <row r="141" spans="2:10" ht="12" customHeight="1" x14ac:dyDescent="0.2">
      <c r="B141" s="2"/>
      <c r="C141" s="2"/>
      <c r="D141" s="4"/>
      <c r="E141" s="4"/>
      <c r="F141" s="4"/>
    </row>
    <row r="142" spans="2:10" ht="12" customHeight="1" x14ac:dyDescent="0.2">
      <c r="B142" s="8"/>
      <c r="C142" s="8"/>
      <c r="D142" s="8"/>
      <c r="E142" s="7"/>
      <c r="F142" s="4"/>
    </row>
    <row r="143" spans="2:10" ht="12" customHeight="1" x14ac:dyDescent="0.2">
      <c r="B143" s="15" t="s">
        <v>195</v>
      </c>
      <c r="C143" s="16"/>
      <c r="D143" s="16"/>
      <c r="E143" s="17"/>
      <c r="F143" s="23"/>
    </row>
    <row r="144" spans="2:10" ht="12" customHeight="1" x14ac:dyDescent="0.2">
      <c r="B144" s="49" t="s">
        <v>222</v>
      </c>
      <c r="C144" s="46"/>
      <c r="D144" s="46"/>
      <c r="E144" s="47"/>
      <c r="F144" s="4"/>
    </row>
    <row r="145" spans="2:7" ht="12" customHeight="1" x14ac:dyDescent="0.2">
      <c r="B145" s="14"/>
      <c r="C145" s="6"/>
      <c r="D145" s="7"/>
      <c r="E145" s="8"/>
      <c r="F145" s="4"/>
    </row>
    <row r="146" spans="2:7" ht="12" customHeight="1" x14ac:dyDescent="0.2">
      <c r="B146" s="14"/>
      <c r="C146" s="6"/>
      <c r="D146" s="7"/>
      <c r="E146" s="8"/>
      <c r="F146" s="4"/>
    </row>
    <row r="147" spans="2:7" ht="12" customHeight="1" x14ac:dyDescent="0.2">
      <c r="B147" s="14"/>
      <c r="C147" s="6"/>
      <c r="D147" s="7"/>
      <c r="E147" s="8"/>
      <c r="F147" s="4"/>
    </row>
    <row r="148" spans="2:7" ht="12" customHeight="1" x14ac:dyDescent="0.2">
      <c r="F148" s="2"/>
    </row>
    <row r="150" spans="2:7" s="52" customFormat="1" ht="15" x14ac:dyDescent="0.25">
      <c r="B150" s="74"/>
    </row>
    <row r="151" spans="2:7" x14ac:dyDescent="0.2">
      <c r="G151" s="11" t="s">
        <v>38</v>
      </c>
    </row>
    <row r="152" spans="2:7" x14ac:dyDescent="0.2">
      <c r="B152" s="52" t="s">
        <v>198</v>
      </c>
    </row>
    <row r="154" spans="2:7" x14ac:dyDescent="0.2">
      <c r="B154" s="2"/>
      <c r="C154" s="2" t="s">
        <v>1</v>
      </c>
      <c r="D154" s="2" t="s">
        <v>277</v>
      </c>
      <c r="E154" s="2" t="s">
        <v>278</v>
      </c>
      <c r="F154" s="2"/>
    </row>
    <row r="155" spans="2:7" x14ac:dyDescent="0.2">
      <c r="B155" s="2" t="s">
        <v>42</v>
      </c>
      <c r="C155" s="2">
        <v>220</v>
      </c>
      <c r="D155" s="4">
        <f>C155/$C$160</f>
        <v>0.24746906636670415</v>
      </c>
      <c r="E155" s="4">
        <f>D155</f>
        <v>0.24746906636670415</v>
      </c>
      <c r="F155" s="2"/>
    </row>
    <row r="156" spans="2:7" x14ac:dyDescent="0.2">
      <c r="B156" s="2" t="s">
        <v>50</v>
      </c>
      <c r="C156" s="2">
        <v>191</v>
      </c>
      <c r="D156" s="4">
        <f>C156/$C$160</f>
        <v>0.21484814398200225</v>
      </c>
      <c r="E156" s="4">
        <f>D156+E155</f>
        <v>0.46231721034870643</v>
      </c>
      <c r="F156" s="4"/>
    </row>
    <row r="157" spans="2:7" x14ac:dyDescent="0.2">
      <c r="B157" s="2" t="s">
        <v>51</v>
      </c>
      <c r="C157" s="2">
        <v>187</v>
      </c>
      <c r="D157" s="4">
        <f>C157/$C$160</f>
        <v>0.21034870641169853</v>
      </c>
      <c r="E157" s="4">
        <f>D157+E156</f>
        <v>0.67266591676040499</v>
      </c>
      <c r="F157" s="4"/>
    </row>
    <row r="158" spans="2:7" x14ac:dyDescent="0.2">
      <c r="B158" s="2" t="s">
        <v>52</v>
      </c>
      <c r="C158" s="6">
        <v>171</v>
      </c>
      <c r="D158" s="4">
        <f>C158/$C$160</f>
        <v>0.1923509561304837</v>
      </c>
      <c r="E158" s="4">
        <f>D158+E157</f>
        <v>0.86501687289088869</v>
      </c>
      <c r="F158" s="4"/>
    </row>
    <row r="159" spans="2:7" ht="13.5" thickBot="1" x14ac:dyDescent="0.25">
      <c r="B159" s="2" t="s">
        <v>53</v>
      </c>
      <c r="C159" s="3">
        <v>120</v>
      </c>
      <c r="D159" s="5">
        <f>C159/$C$160</f>
        <v>0.13498312710911137</v>
      </c>
      <c r="E159" s="4">
        <f>D159+E158</f>
        <v>1</v>
      </c>
      <c r="F159" s="4"/>
    </row>
    <row r="160" spans="2:7" x14ac:dyDescent="0.2">
      <c r="C160" s="2">
        <f>SUM(C155:C159)</f>
        <v>889</v>
      </c>
      <c r="D160" s="4">
        <f>SUM(D155:D159)</f>
        <v>1</v>
      </c>
      <c r="F160" s="4"/>
    </row>
    <row r="161" spans="2:13" x14ac:dyDescent="0.2">
      <c r="C161" s="2"/>
      <c r="D161" s="4"/>
      <c r="F161" s="4"/>
    </row>
    <row r="162" spans="2:13" x14ac:dyDescent="0.2">
      <c r="C162" s="52"/>
      <c r="D162" s="4"/>
      <c r="F162" s="4"/>
    </row>
    <row r="163" spans="2:13" x14ac:dyDescent="0.2">
      <c r="B163" s="2"/>
      <c r="C163" s="2"/>
      <c r="D163" s="4"/>
      <c r="E163" s="2"/>
      <c r="F163" s="2"/>
    </row>
    <row r="168" spans="2:13" x14ac:dyDescent="0.2">
      <c r="B168" s="34" t="s">
        <v>244</v>
      </c>
      <c r="C168" s="35"/>
      <c r="D168" s="35"/>
      <c r="E168" s="36"/>
      <c r="F168" s="4"/>
    </row>
    <row r="169" spans="2:13" x14ac:dyDescent="0.2">
      <c r="B169" s="27" t="s">
        <v>221</v>
      </c>
      <c r="C169" s="27"/>
      <c r="D169" s="27"/>
    </row>
    <row r="170" spans="2:13" x14ac:dyDescent="0.2">
      <c r="B170" s="39" t="s">
        <v>252</v>
      </c>
      <c r="C170" s="39"/>
      <c r="D170" s="39"/>
      <c r="F170" s="4"/>
    </row>
    <row r="171" spans="2:13" x14ac:dyDescent="0.2">
      <c r="C171" s="10"/>
      <c r="G171" s="11" t="s">
        <v>200</v>
      </c>
    </row>
    <row r="172" spans="2:13" x14ac:dyDescent="0.2">
      <c r="B172" s="52" t="s">
        <v>199</v>
      </c>
      <c r="M172" s="11" t="s">
        <v>204</v>
      </c>
    </row>
    <row r="173" spans="2:13" x14ac:dyDescent="0.2">
      <c r="B173" s="2"/>
      <c r="C173" s="2" t="s">
        <v>1</v>
      </c>
      <c r="D173" s="2" t="s">
        <v>277</v>
      </c>
      <c r="E173" s="2"/>
      <c r="F173" s="2"/>
    </row>
    <row r="174" spans="2:13" x14ac:dyDescent="0.2">
      <c r="B174" s="9" t="s">
        <v>208</v>
      </c>
      <c r="C174" s="22">
        <v>24</v>
      </c>
      <c r="D174" s="4">
        <f>C174/$C$179</f>
        <v>2.5263157894736842E-2</v>
      </c>
      <c r="E174" s="4"/>
      <c r="F174" s="4"/>
    </row>
    <row r="175" spans="2:13" x14ac:dyDescent="0.2">
      <c r="B175" s="9" t="s">
        <v>207</v>
      </c>
      <c r="C175" s="22">
        <v>33</v>
      </c>
      <c r="D175" s="4">
        <f>C175/$C$179</f>
        <v>3.4736842105263156E-2</v>
      </c>
      <c r="E175" s="4" t="s">
        <v>0</v>
      </c>
      <c r="F175" s="37">
        <v>36</v>
      </c>
    </row>
    <row r="176" spans="2:13" x14ac:dyDescent="0.2">
      <c r="B176" s="9" t="s">
        <v>39</v>
      </c>
      <c r="C176" s="12">
        <f>F175+F176</f>
        <v>44</v>
      </c>
      <c r="D176" s="4">
        <f>C176/$C$179</f>
        <v>4.6315789473684213E-2</v>
      </c>
      <c r="E176" s="4" t="s">
        <v>161</v>
      </c>
      <c r="F176" s="40">
        <v>8</v>
      </c>
    </row>
    <row r="177" spans="2:6" x14ac:dyDescent="0.2">
      <c r="B177" s="9" t="s">
        <v>279</v>
      </c>
      <c r="C177" s="36">
        <v>326</v>
      </c>
      <c r="D177" s="4">
        <f>C177/$C$179</f>
        <v>0.34315789473684211</v>
      </c>
      <c r="E177" s="4"/>
      <c r="F177" s="2"/>
    </row>
    <row r="178" spans="2:6" ht="13.5" thickBot="1" x14ac:dyDescent="0.25">
      <c r="B178" s="9" t="s">
        <v>201</v>
      </c>
      <c r="C178" s="38">
        <v>523</v>
      </c>
      <c r="D178" s="5">
        <f>C178/$C$179</f>
        <v>0.55052631578947364</v>
      </c>
      <c r="E178" s="4"/>
      <c r="F178" s="2"/>
    </row>
    <row r="179" spans="2:6" x14ac:dyDescent="0.2">
      <c r="B179" s="2"/>
      <c r="C179" s="6">
        <f>SUM(C174:C178)</f>
        <v>950</v>
      </c>
      <c r="D179" s="7">
        <f>SUM(D174:D178)</f>
        <v>1</v>
      </c>
      <c r="E179" s="4"/>
      <c r="F179" s="4"/>
    </row>
    <row r="180" spans="2:6" x14ac:dyDescent="0.2">
      <c r="E180" s="4"/>
      <c r="F180" s="4"/>
    </row>
    <row r="181" spans="2:6" x14ac:dyDescent="0.2">
      <c r="E181" s="4"/>
      <c r="F181" s="4"/>
    </row>
    <row r="182" spans="2:6" x14ac:dyDescent="0.2">
      <c r="B182" s="1" t="s">
        <v>206</v>
      </c>
      <c r="E182" s="4"/>
      <c r="F182" s="4"/>
    </row>
    <row r="183" spans="2:6" x14ac:dyDescent="0.2">
      <c r="B183" s="2"/>
      <c r="C183" s="2" t="s">
        <v>1</v>
      </c>
      <c r="D183" s="2" t="s">
        <v>277</v>
      </c>
    </row>
    <row r="184" spans="2:6" x14ac:dyDescent="0.2">
      <c r="B184" s="9" t="s">
        <v>203</v>
      </c>
      <c r="C184" s="24">
        <v>7</v>
      </c>
      <c r="D184" s="4">
        <f>C184/$C$188</f>
        <v>0.15909090909090909</v>
      </c>
    </row>
    <row r="185" spans="2:6" x14ac:dyDescent="0.2">
      <c r="B185" s="9" t="s">
        <v>205</v>
      </c>
      <c r="C185" s="24">
        <v>10</v>
      </c>
      <c r="D185" s="4">
        <f>C185/$C$188</f>
        <v>0.22727272727272727</v>
      </c>
    </row>
    <row r="186" spans="2:6" x14ac:dyDescent="0.2">
      <c r="B186" s="9" t="s">
        <v>202</v>
      </c>
      <c r="C186" s="24">
        <v>13</v>
      </c>
      <c r="D186" s="4">
        <f>C186/$C$188</f>
        <v>0.29545454545454547</v>
      </c>
      <c r="F186" s="4"/>
    </row>
    <row r="187" spans="2:6" ht="13.5" thickBot="1" x14ac:dyDescent="0.25">
      <c r="B187" s="9" t="s">
        <v>39</v>
      </c>
      <c r="C187" s="33">
        <v>14</v>
      </c>
      <c r="D187" s="5">
        <f>C187/$C$188</f>
        <v>0.31818181818181818</v>
      </c>
    </row>
    <row r="188" spans="2:6" x14ac:dyDescent="0.2">
      <c r="B188" s="2"/>
      <c r="C188" s="6">
        <f>SUM(C184:C187)</f>
        <v>44</v>
      </c>
      <c r="D188" s="7">
        <f>SUM(D184:D187)</f>
        <v>1</v>
      </c>
    </row>
    <row r="193" spans="2:13" x14ac:dyDescent="0.2">
      <c r="C193" s="10"/>
      <c r="G193" s="11" t="s">
        <v>211</v>
      </c>
    </row>
    <row r="194" spans="2:13" x14ac:dyDescent="0.2">
      <c r="B194" s="52" t="s">
        <v>215</v>
      </c>
      <c r="M194" s="11"/>
    </row>
    <row r="195" spans="2:13" x14ac:dyDescent="0.2">
      <c r="B195" s="2"/>
      <c r="C195" s="2" t="s">
        <v>1</v>
      </c>
      <c r="D195" s="2" t="s">
        <v>277</v>
      </c>
      <c r="E195" s="2"/>
      <c r="F195" s="2"/>
    </row>
    <row r="196" spans="2:13" x14ac:dyDescent="0.2">
      <c r="B196" s="9" t="s">
        <v>210</v>
      </c>
      <c r="C196" s="24">
        <v>326</v>
      </c>
      <c r="D196" s="4">
        <f>C196/$C$198</f>
        <v>0.38398115429917551</v>
      </c>
      <c r="E196" s="4"/>
      <c r="F196" s="4"/>
    </row>
    <row r="197" spans="2:13" ht="13.5" thickBot="1" x14ac:dyDescent="0.25">
      <c r="B197" s="9" t="s">
        <v>209</v>
      </c>
      <c r="C197" s="33">
        <v>523</v>
      </c>
      <c r="D197" s="5">
        <f>C197/$C$198</f>
        <v>0.61601884570082455</v>
      </c>
      <c r="E197" s="2"/>
      <c r="F197" s="2"/>
    </row>
    <row r="198" spans="2:13" x14ac:dyDescent="0.2">
      <c r="B198" s="2"/>
      <c r="C198" s="6">
        <f>SUM(C196:C197)</f>
        <v>849</v>
      </c>
      <c r="D198" s="7">
        <f>SUM(D196:D197)</f>
        <v>1</v>
      </c>
      <c r="E198" s="4"/>
      <c r="F198" s="4"/>
    </row>
    <row r="199" spans="2:13" x14ac:dyDescent="0.2">
      <c r="B199" s="61" t="s">
        <v>280</v>
      </c>
      <c r="C199" s="62"/>
      <c r="D199" s="62"/>
      <c r="E199" s="63"/>
      <c r="F199" s="4"/>
    </row>
    <row r="200" spans="2:13" x14ac:dyDescent="0.2">
      <c r="B200" s="61" t="s">
        <v>281</v>
      </c>
      <c r="C200" s="62"/>
      <c r="F200" s="4"/>
    </row>
    <row r="203" spans="2:13" x14ac:dyDescent="0.2">
      <c r="C203" s="10"/>
      <c r="G203" s="11" t="s">
        <v>212</v>
      </c>
    </row>
    <row r="204" spans="2:13" x14ac:dyDescent="0.2">
      <c r="B204" s="52" t="s">
        <v>216</v>
      </c>
      <c r="M204" s="11"/>
    </row>
    <row r="205" spans="2:13" x14ac:dyDescent="0.2">
      <c r="B205" s="2"/>
      <c r="C205" s="2" t="s">
        <v>1</v>
      </c>
      <c r="D205" s="2" t="s">
        <v>277</v>
      </c>
      <c r="E205" s="2"/>
      <c r="F205" s="2"/>
    </row>
    <row r="206" spans="2:13" x14ac:dyDescent="0.2">
      <c r="B206" s="9" t="s">
        <v>213</v>
      </c>
      <c r="C206" s="24">
        <v>24</v>
      </c>
      <c r="D206" s="4">
        <f>C206/$C$208</f>
        <v>0.42105263157894735</v>
      </c>
      <c r="E206" s="4"/>
      <c r="F206" s="4"/>
    </row>
    <row r="207" spans="2:13" ht="13.5" thickBot="1" x14ac:dyDescent="0.25">
      <c r="B207" s="9" t="s">
        <v>214</v>
      </c>
      <c r="C207" s="33">
        <v>33</v>
      </c>
      <c r="D207" s="5">
        <f>C207/$C$208</f>
        <v>0.57894736842105265</v>
      </c>
      <c r="E207" s="2"/>
      <c r="F207" s="2"/>
    </row>
    <row r="208" spans="2:13" x14ac:dyDescent="0.2">
      <c r="B208" s="2"/>
      <c r="C208" s="6">
        <f>SUM(C206:C207)</f>
        <v>57</v>
      </c>
      <c r="D208" s="7">
        <f>SUM(D206:D207)</f>
        <v>1</v>
      </c>
      <c r="E208" s="4"/>
      <c r="F208" s="4"/>
    </row>
    <row r="209" spans="2:7" x14ac:dyDescent="0.2">
      <c r="B209" s="61" t="s">
        <v>282</v>
      </c>
      <c r="C209" s="62"/>
      <c r="D209" s="62"/>
      <c r="E209" s="4"/>
      <c r="F209" s="4"/>
    </row>
    <row r="210" spans="2:7" x14ac:dyDescent="0.2">
      <c r="F210" s="4"/>
    </row>
    <row r="215" spans="2:7" x14ac:dyDescent="0.2">
      <c r="B215" s="34" t="s">
        <v>219</v>
      </c>
      <c r="C215" s="34"/>
    </row>
    <row r="216" spans="2:7" x14ac:dyDescent="0.2">
      <c r="G216" s="11" t="s">
        <v>41</v>
      </c>
    </row>
    <row r="217" spans="2:7" ht="12" customHeight="1" x14ac:dyDescent="0.2">
      <c r="B217" s="1" t="s">
        <v>40</v>
      </c>
    </row>
    <row r="218" spans="2:7" ht="12" customHeight="1" x14ac:dyDescent="0.2"/>
    <row r="219" spans="2:7" ht="12" customHeight="1" x14ac:dyDescent="0.2">
      <c r="B219" s="2"/>
      <c r="C219" s="2" t="s">
        <v>1</v>
      </c>
      <c r="D219" s="2" t="s">
        <v>277</v>
      </c>
      <c r="E219" s="2"/>
      <c r="F219" s="2"/>
    </row>
    <row r="220" spans="2:7" ht="12" customHeight="1" x14ac:dyDescent="0.2">
      <c r="B220" s="2" t="s">
        <v>31</v>
      </c>
      <c r="C220" s="2">
        <v>64</v>
      </c>
      <c r="D220" s="4">
        <f>C220/$C$222</f>
        <v>7.4505238649592548E-2</v>
      </c>
      <c r="E220" s="4"/>
      <c r="F220" s="4"/>
    </row>
    <row r="221" spans="2:7" ht="12" customHeight="1" thickBot="1" x14ac:dyDescent="0.25">
      <c r="B221" s="2" t="s">
        <v>30</v>
      </c>
      <c r="C221" s="3">
        <v>795</v>
      </c>
      <c r="D221" s="5">
        <f>C221/$C$222</f>
        <v>0.92549476135040742</v>
      </c>
      <c r="E221" s="4"/>
      <c r="F221" s="4"/>
    </row>
    <row r="222" spans="2:7" ht="12" customHeight="1" x14ac:dyDescent="0.2">
      <c r="B222" s="2"/>
      <c r="C222" s="6">
        <f>SUM(C220:C221)</f>
        <v>859</v>
      </c>
      <c r="D222" s="7">
        <f>SUM(D220:D221)</f>
        <v>1</v>
      </c>
      <c r="E222" s="4"/>
      <c r="F222" s="4"/>
    </row>
    <row r="223" spans="2:7" ht="12" customHeight="1" x14ac:dyDescent="0.2">
      <c r="B223" s="2"/>
      <c r="C223" s="2"/>
      <c r="D223" s="4"/>
      <c r="E223" s="4"/>
      <c r="F223" s="4"/>
    </row>
    <row r="224" spans="2:7" ht="12" customHeight="1" x14ac:dyDescent="0.2">
      <c r="B224" s="2"/>
      <c r="C224" s="2"/>
      <c r="D224" s="4"/>
      <c r="E224" s="4"/>
      <c r="F224" s="4"/>
    </row>
    <row r="225" spans="1:7" ht="12" customHeight="1" x14ac:dyDescent="0.2">
      <c r="B225" s="2"/>
      <c r="C225" s="6"/>
      <c r="D225" s="7"/>
      <c r="E225" s="4"/>
      <c r="F225" s="4"/>
    </row>
    <row r="226" spans="1:7" ht="12" customHeight="1" x14ac:dyDescent="0.2">
      <c r="B226" s="2"/>
      <c r="C226" s="8"/>
      <c r="D226" s="8"/>
      <c r="E226" s="2"/>
      <c r="F226" s="4"/>
    </row>
    <row r="227" spans="1:7" ht="12" customHeight="1" x14ac:dyDescent="0.2">
      <c r="F227" s="4"/>
    </row>
    <row r="228" spans="1:7" ht="12" customHeight="1" x14ac:dyDescent="0.2">
      <c r="F228" s="4"/>
    </row>
    <row r="229" spans="1:7" ht="12" customHeight="1" x14ac:dyDescent="0.2">
      <c r="F229" s="4"/>
    </row>
    <row r="230" spans="1:7" ht="12" customHeight="1" x14ac:dyDescent="0.2">
      <c r="F230" s="2"/>
    </row>
    <row r="234" spans="1:7" x14ac:dyDescent="0.2">
      <c r="C234" s="10"/>
      <c r="G234" s="11" t="s">
        <v>274</v>
      </c>
    </row>
    <row r="235" spans="1:7" x14ac:dyDescent="0.2">
      <c r="B235" s="1" t="s">
        <v>273</v>
      </c>
    </row>
    <row r="237" spans="1:7" x14ac:dyDescent="0.2">
      <c r="B237" s="2"/>
      <c r="C237" s="2" t="s">
        <v>275</v>
      </c>
      <c r="D237" s="2" t="s">
        <v>276</v>
      </c>
      <c r="E237" s="2" t="s">
        <v>278</v>
      </c>
    </row>
    <row r="238" spans="1:7" x14ac:dyDescent="0.2">
      <c r="A238" s="2"/>
      <c r="B238" s="9" t="s">
        <v>263</v>
      </c>
      <c r="C238" s="6">
        <v>9</v>
      </c>
      <c r="D238" s="19">
        <f t="shared" ref="D238:D247" si="6">C238/$C$248</f>
        <v>8.130081300813009E-3</v>
      </c>
      <c r="E238" s="4">
        <f>D238</f>
        <v>8.130081300813009E-3</v>
      </c>
    </row>
    <row r="239" spans="1:7" x14ac:dyDescent="0.2">
      <c r="A239" s="2"/>
      <c r="B239" s="9" t="s">
        <v>264</v>
      </c>
      <c r="C239" s="2">
        <v>68</v>
      </c>
      <c r="D239" s="19">
        <f t="shared" si="6"/>
        <v>6.142728093947606E-2</v>
      </c>
      <c r="E239" s="4">
        <f t="shared" ref="E239:E247" si="7">D239+E238</f>
        <v>6.9557362240289064E-2</v>
      </c>
    </row>
    <row r="240" spans="1:7" x14ac:dyDescent="0.2">
      <c r="A240" s="2"/>
      <c r="B240" s="9" t="s">
        <v>265</v>
      </c>
      <c r="C240" s="2">
        <v>266</v>
      </c>
      <c r="D240" s="19">
        <f t="shared" si="6"/>
        <v>0.24028906955736223</v>
      </c>
      <c r="E240" s="4">
        <f t="shared" si="7"/>
        <v>0.30984643179765131</v>
      </c>
    </row>
    <row r="241" spans="1:11" x14ac:dyDescent="0.2">
      <c r="A241" s="2"/>
      <c r="B241" s="9" t="s">
        <v>266</v>
      </c>
      <c r="C241" s="6">
        <v>125</v>
      </c>
      <c r="D241" s="19">
        <f t="shared" si="6"/>
        <v>0.11291779584462511</v>
      </c>
      <c r="E241" s="4">
        <f t="shared" si="7"/>
        <v>0.42276422764227639</v>
      </c>
    </row>
    <row r="242" spans="1:11" x14ac:dyDescent="0.2">
      <c r="A242" s="2"/>
      <c r="B242" s="9" t="s">
        <v>267</v>
      </c>
      <c r="C242" s="6">
        <v>199</v>
      </c>
      <c r="D242" s="19">
        <f t="shared" si="6"/>
        <v>0.17976513098464317</v>
      </c>
      <c r="E242" s="4">
        <f t="shared" si="7"/>
        <v>0.60252935862691959</v>
      </c>
    </row>
    <row r="243" spans="1:11" x14ac:dyDescent="0.2">
      <c r="A243" s="2"/>
      <c r="B243" s="9" t="s">
        <v>268</v>
      </c>
      <c r="C243" s="2">
        <v>95</v>
      </c>
      <c r="D243" s="19">
        <f t="shared" si="6"/>
        <v>8.5817524841915085E-2</v>
      </c>
      <c r="E243" s="4">
        <f t="shared" si="7"/>
        <v>0.68834688346883466</v>
      </c>
    </row>
    <row r="244" spans="1:11" x14ac:dyDescent="0.2">
      <c r="A244" s="2"/>
      <c r="B244" s="9" t="s">
        <v>269</v>
      </c>
      <c r="C244" s="2">
        <v>231</v>
      </c>
      <c r="D244" s="19">
        <f t="shared" si="6"/>
        <v>0.20867208672086721</v>
      </c>
      <c r="E244" s="4">
        <f t="shared" si="7"/>
        <v>0.89701897018970189</v>
      </c>
    </row>
    <row r="245" spans="1:11" x14ac:dyDescent="0.2">
      <c r="A245" s="2"/>
      <c r="B245" s="9" t="s">
        <v>270</v>
      </c>
      <c r="C245" s="6">
        <v>37</v>
      </c>
      <c r="D245" s="28">
        <f t="shared" si="6"/>
        <v>3.342366757000903E-2</v>
      </c>
      <c r="E245" s="4">
        <f t="shared" si="7"/>
        <v>0.93044263775971092</v>
      </c>
    </row>
    <row r="246" spans="1:11" x14ac:dyDescent="0.2">
      <c r="B246" s="9" t="s">
        <v>271</v>
      </c>
      <c r="C246" s="6">
        <v>44</v>
      </c>
      <c r="D246" s="28">
        <f t="shared" si="6"/>
        <v>3.9747064137308039E-2</v>
      </c>
      <c r="E246" s="4">
        <f t="shared" si="7"/>
        <v>0.97018970189701892</v>
      </c>
    </row>
    <row r="247" spans="1:11" ht="13.5" thickBot="1" x14ac:dyDescent="0.25">
      <c r="B247" s="9" t="s">
        <v>272</v>
      </c>
      <c r="C247" s="3">
        <v>33</v>
      </c>
      <c r="D247" s="20">
        <f t="shared" si="6"/>
        <v>2.9810298102981029E-2</v>
      </c>
      <c r="E247" s="4">
        <f t="shared" si="7"/>
        <v>1</v>
      </c>
    </row>
    <row r="248" spans="1:11" x14ac:dyDescent="0.2">
      <c r="B248" s="58"/>
      <c r="C248" s="6">
        <f>SUM(C238:C247)</f>
        <v>1107</v>
      </c>
      <c r="D248" s="7">
        <f>SUM(D238:D247)</f>
        <v>1</v>
      </c>
    </row>
    <row r="249" spans="1:11" x14ac:dyDescent="0.2">
      <c r="B249" s="2"/>
      <c r="C249" s="6"/>
      <c r="D249" s="7"/>
      <c r="E249" s="4"/>
      <c r="F249" s="4"/>
    </row>
    <row r="250" spans="1:11" x14ac:dyDescent="0.2">
      <c r="B250" s="2"/>
      <c r="C250" s="8"/>
      <c r="D250" s="8"/>
      <c r="E250" s="2"/>
      <c r="F250" s="2"/>
    </row>
    <row r="254" spans="1:11" x14ac:dyDescent="0.2">
      <c r="G254" s="11"/>
    </row>
    <row r="255" spans="1:11" x14ac:dyDescent="0.2">
      <c r="K255" s="11" t="s">
        <v>49</v>
      </c>
    </row>
    <row r="256" spans="1:11" x14ac:dyDescent="0.2">
      <c r="B256" s="1" t="s">
        <v>44</v>
      </c>
    </row>
    <row r="257" spans="2:11" x14ac:dyDescent="0.2">
      <c r="B257" s="2"/>
      <c r="C257" s="2" t="s">
        <v>1</v>
      </c>
      <c r="D257" s="2" t="s">
        <v>277</v>
      </c>
      <c r="E257" s="2"/>
    </row>
    <row r="258" spans="2:11" x14ac:dyDescent="0.2">
      <c r="B258" s="2" t="s">
        <v>45</v>
      </c>
      <c r="C258" s="2">
        <v>613</v>
      </c>
      <c r="D258" s="4">
        <f>C258/$C$260</f>
        <v>0.70217640320733099</v>
      </c>
      <c r="E258" s="4"/>
    </row>
    <row r="259" spans="2:11" ht="13.5" thickBot="1" x14ac:dyDescent="0.25">
      <c r="B259" s="2" t="s">
        <v>46</v>
      </c>
      <c r="C259" s="3">
        <v>260</v>
      </c>
      <c r="D259" s="5">
        <f>C259/$C$260</f>
        <v>0.29782359679266895</v>
      </c>
      <c r="E259" s="4"/>
    </row>
    <row r="260" spans="2:11" x14ac:dyDescent="0.2">
      <c r="B260" s="2"/>
      <c r="C260" s="6">
        <f>SUM(C258:C259)</f>
        <v>873</v>
      </c>
      <c r="D260" s="7">
        <f>SUM(D258:D259)</f>
        <v>1</v>
      </c>
      <c r="E260" s="4"/>
    </row>
    <row r="262" spans="2:11" x14ac:dyDescent="0.2">
      <c r="G262" s="11" t="s">
        <v>43</v>
      </c>
    </row>
    <row r="263" spans="2:11" ht="12" customHeight="1" x14ac:dyDescent="0.2">
      <c r="B263" s="1" t="s">
        <v>48</v>
      </c>
    </row>
    <row r="264" spans="2:11" ht="12" customHeight="1" x14ac:dyDescent="0.2">
      <c r="B264" s="2"/>
      <c r="C264" s="2" t="s">
        <v>1</v>
      </c>
      <c r="D264" s="2" t="s">
        <v>277</v>
      </c>
      <c r="E264" s="2" t="s">
        <v>278</v>
      </c>
    </row>
    <row r="265" spans="2:11" ht="12" customHeight="1" x14ac:dyDescent="0.2">
      <c r="B265" s="9" t="s">
        <v>162</v>
      </c>
      <c r="C265" s="2">
        <v>40</v>
      </c>
      <c r="D265" s="4">
        <f t="shared" ref="D265:D271" si="8">C265/$C$272</f>
        <v>6.7340067340067339E-2</v>
      </c>
      <c r="E265" s="4">
        <f>D265</f>
        <v>6.7340067340067339E-2</v>
      </c>
      <c r="F265" s="2"/>
    </row>
    <row r="266" spans="2:11" ht="12" customHeight="1" x14ac:dyDescent="0.2">
      <c r="B266" s="9" t="s">
        <v>63</v>
      </c>
      <c r="C266" s="6">
        <v>21</v>
      </c>
      <c r="D266" s="4">
        <f t="shared" si="8"/>
        <v>3.5353535353535352E-2</v>
      </c>
      <c r="E266" s="4">
        <f t="shared" ref="E266" si="9">D266+E265</f>
        <v>0.1026936026936027</v>
      </c>
      <c r="F266" s="4"/>
    </row>
    <row r="267" spans="2:11" ht="12" customHeight="1" x14ac:dyDescent="0.2">
      <c r="B267" s="9" t="s">
        <v>64</v>
      </c>
      <c r="C267" s="6">
        <v>34</v>
      </c>
      <c r="D267" s="4">
        <f t="shared" si="8"/>
        <v>5.7239057239057242E-2</v>
      </c>
      <c r="E267" s="4">
        <f>D267+E266</f>
        <v>0.15993265993265993</v>
      </c>
      <c r="F267" s="4"/>
    </row>
    <row r="268" spans="2:11" ht="12" customHeight="1" x14ac:dyDescent="0.2">
      <c r="B268" s="9" t="s">
        <v>65</v>
      </c>
      <c r="C268" s="2">
        <v>105</v>
      </c>
      <c r="D268" s="4">
        <f t="shared" si="8"/>
        <v>0.17676767676767677</v>
      </c>
      <c r="E268" s="4">
        <f>D268+E267</f>
        <v>0.33670033670033672</v>
      </c>
      <c r="F268" s="4"/>
    </row>
    <row r="269" spans="2:11" ht="12" customHeight="1" x14ac:dyDescent="0.2">
      <c r="B269" s="9" t="s">
        <v>66</v>
      </c>
      <c r="C269" s="2">
        <v>110</v>
      </c>
      <c r="D269" s="4">
        <f t="shared" si="8"/>
        <v>0.18518518518518517</v>
      </c>
      <c r="E269" s="4">
        <f>D269+E268</f>
        <v>0.52188552188552184</v>
      </c>
      <c r="F269" s="4"/>
    </row>
    <row r="270" spans="2:11" ht="12" customHeight="1" x14ac:dyDescent="0.2">
      <c r="B270" s="9" t="s">
        <v>67</v>
      </c>
      <c r="C270" s="6">
        <v>144</v>
      </c>
      <c r="D270" s="4">
        <f t="shared" si="8"/>
        <v>0.24242424242424243</v>
      </c>
      <c r="E270" s="4">
        <f>D270+E269</f>
        <v>0.76430976430976427</v>
      </c>
      <c r="F270" s="4"/>
    </row>
    <row r="271" spans="2:11" ht="12" customHeight="1" thickBot="1" x14ac:dyDescent="0.25">
      <c r="B271" s="9" t="s">
        <v>68</v>
      </c>
      <c r="C271" s="3">
        <v>140</v>
      </c>
      <c r="D271" s="5">
        <f t="shared" si="8"/>
        <v>0.2356902356902357</v>
      </c>
      <c r="E271" s="4">
        <f>D271+E270</f>
        <v>1</v>
      </c>
      <c r="F271" s="4"/>
      <c r="K271" s="11" t="s">
        <v>54</v>
      </c>
    </row>
    <row r="272" spans="2:11" ht="12" customHeight="1" x14ac:dyDescent="0.2">
      <c r="B272" s="9"/>
      <c r="C272" s="6">
        <f>SUM(C265:C271)</f>
        <v>594</v>
      </c>
      <c r="D272" s="7">
        <f>SUM(D265:D271)</f>
        <v>1</v>
      </c>
      <c r="E272" s="4"/>
      <c r="F272" s="4"/>
    </row>
    <row r="273" spans="2:7" ht="12" customHeight="1" x14ac:dyDescent="0.2">
      <c r="F273" s="4"/>
    </row>
    <row r="274" spans="2:7" ht="12" customHeight="1" x14ac:dyDescent="0.2">
      <c r="F274" s="4"/>
    </row>
    <row r="275" spans="2:7" ht="12" customHeight="1" x14ac:dyDescent="0.2">
      <c r="B275" s="1" t="s">
        <v>55</v>
      </c>
      <c r="F275" s="4"/>
    </row>
    <row r="276" spans="2:7" ht="12" customHeight="1" x14ac:dyDescent="0.2">
      <c r="B276" s="2"/>
      <c r="C276" s="2" t="s">
        <v>1</v>
      </c>
      <c r="D276" s="2" t="s">
        <v>277</v>
      </c>
      <c r="E276" s="2" t="s">
        <v>278</v>
      </c>
      <c r="F276" s="2"/>
    </row>
    <row r="277" spans="2:7" x14ac:dyDescent="0.2">
      <c r="B277" s="9" t="s">
        <v>57</v>
      </c>
      <c r="C277" s="2">
        <v>10</v>
      </c>
      <c r="D277" s="4">
        <f t="shared" ref="D277:D283" si="10">C277/$C$284</f>
        <v>0.10416666666666667</v>
      </c>
      <c r="E277" s="4">
        <f>D277</f>
        <v>0.10416666666666667</v>
      </c>
    </row>
    <row r="278" spans="2:7" x14ac:dyDescent="0.2">
      <c r="B278" s="9" t="s">
        <v>58</v>
      </c>
      <c r="C278" s="2">
        <v>11</v>
      </c>
      <c r="D278" s="4">
        <f t="shared" si="10"/>
        <v>0.11458333333333333</v>
      </c>
      <c r="E278" s="4">
        <f t="shared" ref="E278:E283" si="11">D278+E277</f>
        <v>0.21875</v>
      </c>
    </row>
    <row r="279" spans="2:7" x14ac:dyDescent="0.2">
      <c r="B279" s="9" t="s">
        <v>56</v>
      </c>
      <c r="C279" s="6">
        <v>10</v>
      </c>
      <c r="D279" s="4">
        <f t="shared" si="10"/>
        <v>0.10416666666666667</v>
      </c>
      <c r="E279" s="4">
        <f t="shared" si="11"/>
        <v>0.32291666666666669</v>
      </c>
    </row>
    <row r="280" spans="2:7" x14ac:dyDescent="0.2">
      <c r="B280" s="9" t="s">
        <v>59</v>
      </c>
      <c r="C280" s="6">
        <v>19</v>
      </c>
      <c r="D280" s="4">
        <f t="shared" si="10"/>
        <v>0.19791666666666666</v>
      </c>
      <c r="E280" s="4">
        <f t="shared" si="11"/>
        <v>0.52083333333333337</v>
      </c>
    </row>
    <row r="281" spans="2:7" x14ac:dyDescent="0.2">
      <c r="B281" s="9" t="s">
        <v>60</v>
      </c>
      <c r="C281" s="2">
        <v>13</v>
      </c>
      <c r="D281" s="4">
        <f t="shared" si="10"/>
        <v>0.13541666666666666</v>
      </c>
      <c r="E281" s="4">
        <f t="shared" si="11"/>
        <v>0.65625</v>
      </c>
    </row>
    <row r="282" spans="2:7" x14ac:dyDescent="0.2">
      <c r="B282" s="9" t="s">
        <v>61</v>
      </c>
      <c r="C282" s="2">
        <v>23</v>
      </c>
      <c r="D282" s="4">
        <f t="shared" si="10"/>
        <v>0.23958333333333334</v>
      </c>
      <c r="E282" s="4">
        <f t="shared" si="11"/>
        <v>0.89583333333333337</v>
      </c>
      <c r="F282" s="2"/>
    </row>
    <row r="283" spans="2:7" ht="13.5" thickBot="1" x14ac:dyDescent="0.25">
      <c r="B283" s="9" t="s">
        <v>62</v>
      </c>
      <c r="C283" s="3">
        <v>10</v>
      </c>
      <c r="D283" s="5">
        <f t="shared" si="10"/>
        <v>0.10416666666666667</v>
      </c>
      <c r="E283" s="4">
        <f t="shared" si="11"/>
        <v>1</v>
      </c>
      <c r="F283" s="4"/>
    </row>
    <row r="284" spans="2:7" x14ac:dyDescent="0.2">
      <c r="B284" s="9"/>
      <c r="C284" s="6">
        <f>SUM(C277:C283)</f>
        <v>96</v>
      </c>
      <c r="D284" s="7">
        <f>SUM(D277:D283)</f>
        <v>1</v>
      </c>
      <c r="E284" s="4"/>
      <c r="F284" s="4"/>
    </row>
    <row r="285" spans="2:7" x14ac:dyDescent="0.2">
      <c r="F285" s="4"/>
    </row>
    <row r="287" spans="2:7" x14ac:dyDescent="0.2">
      <c r="G287" s="11"/>
    </row>
    <row r="288" spans="2:7" x14ac:dyDescent="0.2">
      <c r="C288" s="10"/>
      <c r="G288" s="11" t="s">
        <v>80</v>
      </c>
    </row>
    <row r="289" spans="1:6" x14ac:dyDescent="0.2">
      <c r="B289" s="1" t="s">
        <v>77</v>
      </c>
    </row>
    <row r="291" spans="1:6" x14ac:dyDescent="0.2">
      <c r="B291" s="2"/>
      <c r="C291" s="2" t="s">
        <v>78</v>
      </c>
      <c r="D291" s="1" t="s">
        <v>79</v>
      </c>
      <c r="E291" s="2" t="s">
        <v>78</v>
      </c>
      <c r="F291" s="1" t="s">
        <v>79</v>
      </c>
    </row>
    <row r="292" spans="1:6" x14ac:dyDescent="0.2">
      <c r="A292" s="2"/>
      <c r="B292" s="9" t="s">
        <v>113</v>
      </c>
      <c r="C292" s="6">
        <v>61</v>
      </c>
      <c r="D292" s="12">
        <v>13</v>
      </c>
      <c r="E292" s="19">
        <f>C292/$C$300</f>
        <v>0.15681233933161953</v>
      </c>
      <c r="F292" s="19">
        <f t="shared" ref="F292" si="12">D292/$D$300</f>
        <v>7.6923076923076927E-2</v>
      </c>
    </row>
    <row r="293" spans="1:6" x14ac:dyDescent="0.2">
      <c r="A293" s="2"/>
      <c r="B293" s="9" t="s">
        <v>114</v>
      </c>
      <c r="C293" s="2">
        <v>45</v>
      </c>
      <c r="D293" s="24">
        <v>10</v>
      </c>
      <c r="E293" s="19">
        <f>C293/$C$300</f>
        <v>0.11568123393316196</v>
      </c>
      <c r="F293" s="19">
        <f>D293/$D$300</f>
        <v>5.9171597633136092E-2</v>
      </c>
    </row>
    <row r="294" spans="1:6" x14ac:dyDescent="0.2">
      <c r="A294" s="2"/>
      <c r="B294" s="9" t="s">
        <v>115</v>
      </c>
      <c r="C294" s="2">
        <v>131</v>
      </c>
      <c r="D294" s="24">
        <v>21</v>
      </c>
      <c r="E294" s="19">
        <f t="shared" ref="E294:E299" si="13">C294/$C$300</f>
        <v>0.33676092544987146</v>
      </c>
      <c r="F294" s="19">
        <f t="shared" ref="F294:F299" si="14">D294/$D$300</f>
        <v>0.1242603550295858</v>
      </c>
    </row>
    <row r="295" spans="1:6" x14ac:dyDescent="0.2">
      <c r="A295" s="2"/>
      <c r="B295" s="9" t="s">
        <v>116</v>
      </c>
      <c r="C295" s="6">
        <v>59</v>
      </c>
      <c r="D295" s="24">
        <v>20</v>
      </c>
      <c r="E295" s="19">
        <f t="shared" si="13"/>
        <v>0.15167095115681234</v>
      </c>
      <c r="F295" s="19">
        <f t="shared" si="14"/>
        <v>0.11834319526627218</v>
      </c>
    </row>
    <row r="296" spans="1:6" x14ac:dyDescent="0.2">
      <c r="A296" s="2"/>
      <c r="B296" s="9" t="s">
        <v>74</v>
      </c>
      <c r="C296" s="6">
        <v>42</v>
      </c>
      <c r="D296" s="24">
        <v>30</v>
      </c>
      <c r="E296" s="19">
        <f t="shared" si="13"/>
        <v>0.10796915167095116</v>
      </c>
      <c r="F296" s="19">
        <f t="shared" si="14"/>
        <v>0.17751479289940827</v>
      </c>
    </row>
    <row r="297" spans="1:6" x14ac:dyDescent="0.2">
      <c r="A297" s="2"/>
      <c r="B297" s="9" t="s">
        <v>75</v>
      </c>
      <c r="C297" s="2">
        <v>34</v>
      </c>
      <c r="D297" s="24">
        <v>48</v>
      </c>
      <c r="E297" s="19">
        <f t="shared" si="13"/>
        <v>8.7403598971722368E-2</v>
      </c>
      <c r="F297" s="19">
        <f t="shared" si="14"/>
        <v>0.28402366863905326</v>
      </c>
    </row>
    <row r="298" spans="1:6" x14ac:dyDescent="0.2">
      <c r="A298" s="2"/>
      <c r="B298" s="9" t="s">
        <v>67</v>
      </c>
      <c r="C298" s="2">
        <v>13</v>
      </c>
      <c r="D298" s="24">
        <v>17</v>
      </c>
      <c r="E298" s="19">
        <f t="shared" si="13"/>
        <v>3.3419023136246784E-2</v>
      </c>
      <c r="F298" s="19">
        <f t="shared" si="14"/>
        <v>0.10059171597633136</v>
      </c>
    </row>
    <row r="299" spans="1:6" ht="13.5" thickBot="1" x14ac:dyDescent="0.25">
      <c r="A299" s="2"/>
      <c r="B299" s="9" t="s">
        <v>76</v>
      </c>
      <c r="C299" s="3">
        <v>4</v>
      </c>
      <c r="D299" s="33">
        <v>10</v>
      </c>
      <c r="E299" s="20">
        <f t="shared" si="13"/>
        <v>1.0282776349614395E-2</v>
      </c>
      <c r="F299" s="20">
        <f t="shared" si="14"/>
        <v>5.9171597633136092E-2</v>
      </c>
    </row>
    <row r="300" spans="1:6" x14ac:dyDescent="0.2">
      <c r="B300" s="9"/>
      <c r="C300" s="6">
        <f>SUM(C292:C299)</f>
        <v>389</v>
      </c>
      <c r="D300" s="6">
        <f>SUM(D292:D299)</f>
        <v>169</v>
      </c>
      <c r="E300" s="7">
        <f>SUM(E292:E299)</f>
        <v>0.99999999999999989</v>
      </c>
      <c r="F300" s="7">
        <f>SUM(F292:F299)</f>
        <v>0.99999999999999989</v>
      </c>
    </row>
    <row r="301" spans="1:6" x14ac:dyDescent="0.2">
      <c r="E301" s="4"/>
      <c r="F301" s="4"/>
    </row>
    <row r="302" spans="1:6" x14ac:dyDescent="0.2">
      <c r="B302" s="58"/>
      <c r="E302" s="4"/>
      <c r="F302" s="4"/>
    </row>
    <row r="303" spans="1:6" x14ac:dyDescent="0.2">
      <c r="B303" s="2"/>
      <c r="C303" s="6"/>
      <c r="D303" s="7"/>
      <c r="E303" s="4"/>
      <c r="F303" s="4"/>
    </row>
    <row r="304" spans="1:6" x14ac:dyDescent="0.2">
      <c r="B304" s="2"/>
      <c r="C304" s="8"/>
      <c r="D304" s="8"/>
      <c r="E304" s="2"/>
      <c r="F304" s="2"/>
    </row>
    <row r="306" spans="1:7" x14ac:dyDescent="0.2">
      <c r="G306" s="11"/>
    </row>
    <row r="307" spans="1:7" x14ac:dyDescent="0.2">
      <c r="C307" s="10"/>
      <c r="G307" s="11" t="s">
        <v>88</v>
      </c>
    </row>
    <row r="308" spans="1:7" x14ac:dyDescent="0.2">
      <c r="B308" s="1" t="s">
        <v>89</v>
      </c>
    </row>
    <row r="310" spans="1:7" x14ac:dyDescent="0.2">
      <c r="B310" s="2"/>
      <c r="C310" s="2" t="s">
        <v>78</v>
      </c>
      <c r="D310" s="1" t="s">
        <v>79</v>
      </c>
      <c r="E310" s="2" t="s">
        <v>78</v>
      </c>
      <c r="F310" s="1" t="s">
        <v>79</v>
      </c>
    </row>
    <row r="311" spans="1:7" x14ac:dyDescent="0.2">
      <c r="A311" s="2"/>
      <c r="B311" s="9" t="s">
        <v>117</v>
      </c>
      <c r="C311" s="6">
        <v>102</v>
      </c>
      <c r="D311" s="6">
        <v>14</v>
      </c>
      <c r="E311" s="19">
        <f>C311/$C$319</f>
        <v>0.23448275862068965</v>
      </c>
      <c r="F311" s="19">
        <f>D311/$D$319</f>
        <v>6.965174129353234E-2</v>
      </c>
    </row>
    <row r="312" spans="1:7" x14ac:dyDescent="0.2">
      <c r="A312" s="2"/>
      <c r="B312" s="9" t="s">
        <v>81</v>
      </c>
      <c r="C312" s="2">
        <v>149</v>
      </c>
      <c r="D312" s="2">
        <v>34</v>
      </c>
      <c r="E312" s="19">
        <f t="shared" ref="E312:E318" si="15">C312/$C$319</f>
        <v>0.34252873563218389</v>
      </c>
      <c r="F312" s="19">
        <f t="shared" ref="F312:F318" si="16">D312/$D$319</f>
        <v>0.1691542288557214</v>
      </c>
    </row>
    <row r="313" spans="1:7" x14ac:dyDescent="0.2">
      <c r="A313" s="2"/>
      <c r="B313" s="9" t="s">
        <v>82</v>
      </c>
      <c r="C313" s="2">
        <v>118</v>
      </c>
      <c r="D313" s="2">
        <v>53</v>
      </c>
      <c r="E313" s="19">
        <f t="shared" si="15"/>
        <v>0.27126436781609198</v>
      </c>
      <c r="F313" s="19">
        <f t="shared" si="16"/>
        <v>0.26368159203980102</v>
      </c>
    </row>
    <row r="314" spans="1:7" x14ac:dyDescent="0.2">
      <c r="A314" s="2"/>
      <c r="B314" s="9" t="s">
        <v>83</v>
      </c>
      <c r="C314" s="6">
        <v>38</v>
      </c>
      <c r="D314" s="2">
        <v>27</v>
      </c>
      <c r="E314" s="19">
        <f t="shared" si="15"/>
        <v>8.7356321839080459E-2</v>
      </c>
      <c r="F314" s="19">
        <f t="shared" si="16"/>
        <v>0.13432835820895522</v>
      </c>
    </row>
    <row r="315" spans="1:7" x14ac:dyDescent="0.2">
      <c r="A315" s="2"/>
      <c r="B315" s="9" t="s">
        <v>84</v>
      </c>
      <c r="C315" s="6">
        <v>13</v>
      </c>
      <c r="D315" s="2">
        <v>21</v>
      </c>
      <c r="E315" s="19">
        <f t="shared" si="15"/>
        <v>2.9885057471264367E-2</v>
      </c>
      <c r="F315" s="19">
        <f t="shared" si="16"/>
        <v>0.1044776119402985</v>
      </c>
    </row>
    <row r="316" spans="1:7" x14ac:dyDescent="0.2">
      <c r="A316" s="2"/>
      <c r="B316" s="9" t="s">
        <v>85</v>
      </c>
      <c r="C316" s="2">
        <v>6</v>
      </c>
      <c r="D316" s="2">
        <v>19</v>
      </c>
      <c r="E316" s="19">
        <f t="shared" si="15"/>
        <v>1.3793103448275862E-2</v>
      </c>
      <c r="F316" s="19">
        <f t="shared" si="16"/>
        <v>9.4527363184079602E-2</v>
      </c>
    </row>
    <row r="317" spans="1:7" x14ac:dyDescent="0.2">
      <c r="A317" s="2"/>
      <c r="B317" s="9" t="s">
        <v>86</v>
      </c>
      <c r="C317" s="2">
        <v>2</v>
      </c>
      <c r="D317" s="2">
        <v>11</v>
      </c>
      <c r="E317" s="19">
        <f t="shared" si="15"/>
        <v>4.5977011494252873E-3</v>
      </c>
      <c r="F317" s="19">
        <f t="shared" si="16"/>
        <v>5.4726368159203981E-2</v>
      </c>
    </row>
    <row r="318" spans="1:7" ht="13.5" thickBot="1" x14ac:dyDescent="0.25">
      <c r="A318" s="2"/>
      <c r="B318" s="9" t="s">
        <v>87</v>
      </c>
      <c r="C318" s="3">
        <v>7</v>
      </c>
      <c r="D318" s="3">
        <v>22</v>
      </c>
      <c r="E318" s="20">
        <f t="shared" si="15"/>
        <v>1.6091954022988506E-2</v>
      </c>
      <c r="F318" s="20">
        <f t="shared" si="16"/>
        <v>0.10945273631840796</v>
      </c>
    </row>
    <row r="319" spans="1:7" x14ac:dyDescent="0.2">
      <c r="B319" s="9"/>
      <c r="C319" s="6">
        <f>SUM(C311:C318)</f>
        <v>435</v>
      </c>
      <c r="D319" s="6">
        <f>SUM(D311:D318)</f>
        <v>201</v>
      </c>
      <c r="E319" s="7">
        <f>SUM(E311:E318)</f>
        <v>1</v>
      </c>
      <c r="F319" s="7">
        <f>SUM(F311:F318)</f>
        <v>1</v>
      </c>
    </row>
    <row r="320" spans="1:7" x14ac:dyDescent="0.2">
      <c r="E320" s="4"/>
      <c r="F320" s="4"/>
    </row>
    <row r="321" spans="2:11" x14ac:dyDescent="0.2">
      <c r="B321" s="9"/>
      <c r="C321" s="6"/>
      <c r="D321" s="7"/>
      <c r="E321" s="4"/>
      <c r="F321" s="4"/>
    </row>
    <row r="322" spans="2:11" x14ac:dyDescent="0.2">
      <c r="B322" s="2"/>
      <c r="C322" s="6"/>
      <c r="D322" s="7"/>
      <c r="E322" s="4"/>
      <c r="F322" s="4"/>
    </row>
    <row r="323" spans="2:11" x14ac:dyDescent="0.2">
      <c r="B323" s="2"/>
      <c r="C323" s="8"/>
      <c r="D323" s="8"/>
      <c r="E323" s="2"/>
      <c r="F323" s="2"/>
    </row>
    <row r="324" spans="2:11" x14ac:dyDescent="0.2">
      <c r="B324" s="2"/>
      <c r="C324" s="8"/>
      <c r="D324" s="8"/>
      <c r="E324" s="2"/>
      <c r="F324" s="2"/>
    </row>
    <row r="325" spans="2:11" x14ac:dyDescent="0.2">
      <c r="B325" s="2"/>
      <c r="C325" s="8"/>
      <c r="D325" s="8"/>
      <c r="E325" s="2"/>
      <c r="F325" s="2"/>
    </row>
    <row r="326" spans="2:11" x14ac:dyDescent="0.2">
      <c r="B326" s="2"/>
      <c r="C326" s="8"/>
      <c r="D326" s="8"/>
      <c r="E326" s="2"/>
      <c r="F326" s="2"/>
    </row>
    <row r="327" spans="2:11" x14ac:dyDescent="0.2">
      <c r="B327" s="25" t="s">
        <v>95</v>
      </c>
      <c r="C327" s="16"/>
      <c r="D327" s="16"/>
      <c r="E327" s="22"/>
      <c r="F327" s="22"/>
      <c r="G327" s="26"/>
      <c r="H327" s="26"/>
    </row>
    <row r="328" spans="2:11" x14ac:dyDescent="0.2">
      <c r="C328" s="8"/>
      <c r="D328" s="8"/>
      <c r="E328" s="2"/>
      <c r="F328" s="2"/>
      <c r="K328" s="11" t="s">
        <v>99</v>
      </c>
    </row>
    <row r="329" spans="2:11" x14ac:dyDescent="0.2">
      <c r="B329" s="1" t="s">
        <v>90</v>
      </c>
      <c r="E329" s="2"/>
      <c r="F329" s="2"/>
    </row>
    <row r="330" spans="2:11" x14ac:dyDescent="0.2">
      <c r="B330" s="2"/>
      <c r="C330" s="2" t="s">
        <v>1</v>
      </c>
      <c r="D330" s="2" t="s">
        <v>277</v>
      </c>
      <c r="E330" s="2"/>
      <c r="F330" s="2"/>
    </row>
    <row r="331" spans="2:11" x14ac:dyDescent="0.2">
      <c r="B331" s="2" t="s">
        <v>31</v>
      </c>
      <c r="C331" s="2">
        <v>289</v>
      </c>
      <c r="D331" s="4">
        <f>C331/$C$333</f>
        <v>0.34363852556480379</v>
      </c>
      <c r="G331" s="11" t="s">
        <v>91</v>
      </c>
    </row>
    <row r="332" spans="2:11" ht="12" customHeight="1" thickBot="1" x14ac:dyDescent="0.25">
      <c r="B332" s="2" t="s">
        <v>30</v>
      </c>
      <c r="C332" s="3">
        <v>552</v>
      </c>
      <c r="D332" s="5">
        <f>C332/$C$333</f>
        <v>0.65636147443519621</v>
      </c>
    </row>
    <row r="333" spans="2:11" ht="12" customHeight="1" x14ac:dyDescent="0.2">
      <c r="B333" s="2"/>
      <c r="C333" s="6">
        <f>SUM(C331:C332)</f>
        <v>841</v>
      </c>
      <c r="D333" s="7">
        <f>SUM(D331:D332)</f>
        <v>1</v>
      </c>
    </row>
    <row r="334" spans="2:11" ht="12" customHeight="1" x14ac:dyDescent="0.2">
      <c r="E334" s="2"/>
      <c r="F334" s="2"/>
    </row>
    <row r="335" spans="2:11" ht="12" customHeight="1" x14ac:dyDescent="0.2">
      <c r="B335" s="2"/>
      <c r="C335" s="2"/>
      <c r="D335" s="4"/>
      <c r="E335" s="4"/>
      <c r="F335" s="4"/>
    </row>
    <row r="336" spans="2:11" ht="12" customHeight="1" x14ac:dyDescent="0.2">
      <c r="B336" s="1" t="s">
        <v>217</v>
      </c>
      <c r="E336" s="4"/>
      <c r="F336" s="4"/>
    </row>
    <row r="337" spans="2:6" ht="12" customHeight="1" x14ac:dyDescent="0.2">
      <c r="B337" s="2"/>
      <c r="C337" s="2" t="s">
        <v>1</v>
      </c>
      <c r="D337" s="2" t="s">
        <v>277</v>
      </c>
      <c r="E337" s="4"/>
      <c r="F337" s="4"/>
    </row>
    <row r="338" spans="2:6" ht="12" customHeight="1" x14ac:dyDescent="0.2">
      <c r="B338" s="1" t="s">
        <v>94</v>
      </c>
      <c r="C338" s="6">
        <v>17</v>
      </c>
      <c r="D338" s="4">
        <f>C338/$C$342</f>
        <v>6.9387755102040816E-2</v>
      </c>
      <c r="E338" s="4"/>
      <c r="F338" s="4"/>
    </row>
    <row r="339" spans="2:6" ht="12" customHeight="1" x14ac:dyDescent="0.2">
      <c r="B339" s="9" t="s">
        <v>93</v>
      </c>
      <c r="C339" s="2">
        <v>30</v>
      </c>
      <c r="D339" s="4">
        <f>C339/$C$342</f>
        <v>0.12244897959183673</v>
      </c>
      <c r="E339" s="4"/>
      <c r="F339" s="4"/>
    </row>
    <row r="340" spans="2:6" ht="12" customHeight="1" x14ac:dyDescent="0.2">
      <c r="B340" s="9" t="s">
        <v>73</v>
      </c>
      <c r="C340" s="2">
        <v>129</v>
      </c>
      <c r="D340" s="4">
        <f>C340/$C$342</f>
        <v>0.52653061224489794</v>
      </c>
      <c r="E340" s="4"/>
      <c r="F340" s="4"/>
    </row>
    <row r="341" spans="2:6" ht="12" customHeight="1" thickBot="1" x14ac:dyDescent="0.25">
      <c r="B341" s="9" t="s">
        <v>92</v>
      </c>
      <c r="C341" s="3">
        <v>69</v>
      </c>
      <c r="D341" s="5">
        <f>C341/$C$342</f>
        <v>0.28163265306122448</v>
      </c>
      <c r="E341" s="2"/>
      <c r="F341" s="4"/>
    </row>
    <row r="342" spans="2:6" ht="12" customHeight="1" x14ac:dyDescent="0.2">
      <c r="C342" s="2">
        <f>SUM(C338:C341)</f>
        <v>245</v>
      </c>
      <c r="D342" s="4">
        <f>SUM(D338:D341)</f>
        <v>1</v>
      </c>
      <c r="F342" s="4"/>
    </row>
    <row r="343" spans="2:6" ht="12" customHeight="1" x14ac:dyDescent="0.2">
      <c r="F343" s="4"/>
    </row>
    <row r="344" spans="2:6" ht="12" customHeight="1" x14ac:dyDescent="0.2">
      <c r="F344" s="4"/>
    </row>
    <row r="345" spans="2:6" ht="12" customHeight="1" x14ac:dyDescent="0.2">
      <c r="B345" s="1" t="s">
        <v>218</v>
      </c>
      <c r="F345" s="2"/>
    </row>
    <row r="346" spans="2:6" ht="12" customHeight="1" x14ac:dyDescent="0.2">
      <c r="B346" s="2"/>
      <c r="C346" s="2" t="s">
        <v>1</v>
      </c>
      <c r="D346" s="2" t="s">
        <v>277</v>
      </c>
      <c r="F346" s="2"/>
    </row>
    <row r="347" spans="2:6" x14ac:dyDescent="0.2">
      <c r="B347" s="1" t="s">
        <v>98</v>
      </c>
      <c r="C347" s="6">
        <v>24</v>
      </c>
      <c r="D347" s="4">
        <f>C347/$C$350</f>
        <v>0.11940298507462686</v>
      </c>
    </row>
    <row r="348" spans="2:6" x14ac:dyDescent="0.2">
      <c r="B348" s="9" t="s">
        <v>97</v>
      </c>
      <c r="C348" s="2">
        <v>57</v>
      </c>
      <c r="D348" s="4">
        <f>C348/$C$350</f>
        <v>0.28358208955223879</v>
      </c>
    </row>
    <row r="349" spans="2:6" ht="13.5" thickBot="1" x14ac:dyDescent="0.25">
      <c r="B349" s="9" t="s">
        <v>96</v>
      </c>
      <c r="C349" s="3">
        <v>120</v>
      </c>
      <c r="D349" s="5">
        <f>C349/$C$350</f>
        <v>0.59701492537313428</v>
      </c>
    </row>
    <row r="350" spans="2:6" x14ac:dyDescent="0.2">
      <c r="C350" s="2">
        <f>SUM(C347:C349)</f>
        <v>201</v>
      </c>
      <c r="D350" s="4">
        <f>SUM(D347:D349)</f>
        <v>1</v>
      </c>
    </row>
    <row r="353" spans="2:7" x14ac:dyDescent="0.2">
      <c r="B353" s="23"/>
    </row>
    <row r="354" spans="2:7" x14ac:dyDescent="0.2">
      <c r="B354" s="1" t="s">
        <v>220</v>
      </c>
    </row>
    <row r="355" spans="2:7" x14ac:dyDescent="0.2">
      <c r="B355" s="2"/>
      <c r="C355" s="2" t="s">
        <v>1</v>
      </c>
      <c r="D355" s="2" t="s">
        <v>277</v>
      </c>
    </row>
    <row r="356" spans="2:7" x14ac:dyDescent="0.2">
      <c r="B356" s="9" t="s">
        <v>0</v>
      </c>
      <c r="C356" s="6">
        <v>11</v>
      </c>
      <c r="D356" s="7">
        <f>C356/$C$360</f>
        <v>1.3173652694610778E-2</v>
      </c>
      <c r="G356" s="11" t="s">
        <v>100</v>
      </c>
    </row>
    <row r="357" spans="2:7" ht="12" customHeight="1" x14ac:dyDescent="0.2">
      <c r="B357" s="9" t="s">
        <v>260</v>
      </c>
      <c r="C357" s="43">
        <v>89</v>
      </c>
      <c r="D357" s="4">
        <f>C357/$C$360</f>
        <v>0.10658682634730539</v>
      </c>
    </row>
    <row r="358" spans="2:7" ht="12" customHeight="1" x14ac:dyDescent="0.2">
      <c r="B358" s="9" t="s">
        <v>257</v>
      </c>
      <c r="C358" s="56">
        <v>108</v>
      </c>
      <c r="D358" s="4">
        <f>C358/$C$360</f>
        <v>0.12934131736526946</v>
      </c>
    </row>
    <row r="359" spans="2:7" ht="12" customHeight="1" thickBot="1" x14ac:dyDescent="0.25">
      <c r="B359" s="9" t="s">
        <v>253</v>
      </c>
      <c r="C359" s="53">
        <f>C362+C363+C364</f>
        <v>627</v>
      </c>
      <c r="D359" s="5">
        <f>C359/$C$360</f>
        <v>0.75089820359281434</v>
      </c>
      <c r="E359" s="2"/>
      <c r="F359" s="2"/>
    </row>
    <row r="360" spans="2:7" ht="12" customHeight="1" x14ac:dyDescent="0.2">
      <c r="B360" s="9"/>
      <c r="C360" s="2">
        <f>SUM(C356:C359)</f>
        <v>835</v>
      </c>
      <c r="D360" s="4">
        <f>SUM(D356:D359)</f>
        <v>1</v>
      </c>
      <c r="E360" s="4"/>
      <c r="F360" s="4"/>
    </row>
    <row r="361" spans="2:7" ht="12" customHeight="1" x14ac:dyDescent="0.2">
      <c r="B361" s="9"/>
      <c r="C361" s="2"/>
      <c r="E361" s="4"/>
      <c r="F361" s="4"/>
    </row>
    <row r="362" spans="2:7" ht="12" customHeight="1" x14ac:dyDescent="0.2">
      <c r="B362" s="9" t="s">
        <v>255</v>
      </c>
      <c r="C362" s="54">
        <v>603</v>
      </c>
      <c r="E362" s="4"/>
      <c r="F362" s="4"/>
    </row>
    <row r="363" spans="2:7" ht="12" customHeight="1" x14ac:dyDescent="0.2">
      <c r="B363" s="9" t="s">
        <v>254</v>
      </c>
      <c r="C363" s="54">
        <v>20</v>
      </c>
      <c r="E363" s="4"/>
      <c r="F363" s="4"/>
    </row>
    <row r="364" spans="2:7" ht="12" customHeight="1" x14ac:dyDescent="0.2">
      <c r="B364" s="9" t="s">
        <v>256</v>
      </c>
      <c r="C364" s="55">
        <v>4</v>
      </c>
      <c r="E364" s="4"/>
      <c r="F364" s="4"/>
    </row>
    <row r="365" spans="2:7" ht="12" customHeight="1" x14ac:dyDescent="0.2">
      <c r="B365" s="9" t="s">
        <v>258</v>
      </c>
      <c r="C365" s="56">
        <v>95</v>
      </c>
      <c r="D365" s="7"/>
      <c r="E365" s="4"/>
      <c r="F365" s="4"/>
    </row>
    <row r="366" spans="2:7" ht="12" customHeight="1" x14ac:dyDescent="0.2">
      <c r="B366" s="9" t="s">
        <v>259</v>
      </c>
      <c r="C366" s="57">
        <v>13</v>
      </c>
      <c r="D366" s="8"/>
      <c r="E366" s="4"/>
      <c r="F366" s="4"/>
    </row>
    <row r="367" spans="2:7" ht="12" customHeight="1" x14ac:dyDescent="0.2">
      <c r="B367" s="9" t="s">
        <v>261</v>
      </c>
      <c r="C367" s="43">
        <v>85</v>
      </c>
      <c r="D367" s="1">
        <f>C367/C360</f>
        <v>0.10179640718562874</v>
      </c>
      <c r="E367" s="4"/>
      <c r="F367" s="4"/>
    </row>
    <row r="368" spans="2:7" ht="12" customHeight="1" x14ac:dyDescent="0.2">
      <c r="B368" s="9" t="s">
        <v>262</v>
      </c>
      <c r="C368" s="42">
        <v>4</v>
      </c>
      <c r="E368" s="2"/>
      <c r="F368" s="2"/>
    </row>
    <row r="372" spans="2:15" x14ac:dyDescent="0.2">
      <c r="B372" s="15" t="s">
        <v>223</v>
      </c>
      <c r="C372" s="16"/>
      <c r="D372" s="16"/>
    </row>
    <row r="373" spans="2:15" x14ac:dyDescent="0.2">
      <c r="B373" s="1" t="s">
        <v>225</v>
      </c>
    </row>
    <row r="374" spans="2:15" x14ac:dyDescent="0.2">
      <c r="C374" s="2" t="s">
        <v>1</v>
      </c>
      <c r="D374" s="2" t="s">
        <v>277</v>
      </c>
      <c r="F374" s="2"/>
    </row>
    <row r="375" spans="2:15" x14ac:dyDescent="0.2">
      <c r="B375" s="2" t="s">
        <v>228</v>
      </c>
      <c r="C375" s="64">
        <v>848</v>
      </c>
      <c r="D375" s="4">
        <f>C375/$C$378</f>
        <v>0.89075630252100846</v>
      </c>
      <c r="G375" s="11" t="s">
        <v>224</v>
      </c>
      <c r="K375" s="11" t="s">
        <v>101</v>
      </c>
      <c r="O375" s="11" t="s">
        <v>103</v>
      </c>
    </row>
    <row r="376" spans="2:15" ht="12" customHeight="1" x14ac:dyDescent="0.2">
      <c r="B376" s="2" t="s">
        <v>226</v>
      </c>
      <c r="C376" s="2">
        <v>63</v>
      </c>
      <c r="D376" s="4">
        <f>C376/$C$378</f>
        <v>6.6176470588235295E-2</v>
      </c>
    </row>
    <row r="377" spans="2:15" ht="12" customHeight="1" thickBot="1" x14ac:dyDescent="0.25">
      <c r="B377" s="2" t="s">
        <v>227</v>
      </c>
      <c r="C377" s="3">
        <v>41</v>
      </c>
      <c r="D377" s="5">
        <f>C377/$C$378</f>
        <v>4.3067226890756302E-2</v>
      </c>
    </row>
    <row r="378" spans="2:15" ht="12" customHeight="1" x14ac:dyDescent="0.2">
      <c r="B378" s="2"/>
      <c r="C378" s="6">
        <f>SUM(C375:C377)</f>
        <v>952</v>
      </c>
      <c r="D378" s="7">
        <f>SUM(D375:D377)</f>
        <v>1</v>
      </c>
      <c r="E378" s="4"/>
      <c r="F378" s="2"/>
    </row>
    <row r="379" spans="2:15" ht="12" customHeight="1" x14ac:dyDescent="0.2">
      <c r="E379" s="4"/>
      <c r="F379" s="4"/>
    </row>
    <row r="380" spans="2:15" ht="12" customHeight="1" x14ac:dyDescent="0.2">
      <c r="B380" s="1" t="s">
        <v>102</v>
      </c>
      <c r="E380" s="4"/>
      <c r="F380" s="4"/>
    </row>
    <row r="381" spans="2:15" ht="12" customHeight="1" x14ac:dyDescent="0.2">
      <c r="B381" s="2"/>
      <c r="C381" s="2" t="s">
        <v>1</v>
      </c>
      <c r="D381" s="2" t="s">
        <v>277</v>
      </c>
      <c r="E381" s="4"/>
      <c r="F381" s="4"/>
    </row>
    <row r="382" spans="2:15" ht="12" customHeight="1" x14ac:dyDescent="0.2">
      <c r="B382" s="2" t="s">
        <v>31</v>
      </c>
      <c r="C382" s="2">
        <v>94</v>
      </c>
      <c r="D382" s="4">
        <f>C382/$C$384</f>
        <v>9.8843322818086221E-2</v>
      </c>
      <c r="E382" s="4"/>
      <c r="F382" s="4"/>
    </row>
    <row r="383" spans="2:15" ht="12" customHeight="1" thickBot="1" x14ac:dyDescent="0.25">
      <c r="B383" s="2" t="s">
        <v>30</v>
      </c>
      <c r="C383" s="3">
        <v>857</v>
      </c>
      <c r="D383" s="5">
        <f>C383/$C$384</f>
        <v>0.90115667718191372</v>
      </c>
      <c r="E383" s="4"/>
      <c r="F383" s="4"/>
    </row>
    <row r="384" spans="2:15" ht="12" customHeight="1" x14ac:dyDescent="0.2">
      <c r="B384" s="2"/>
      <c r="C384" s="6">
        <f>SUM(C382:C383)</f>
        <v>951</v>
      </c>
      <c r="D384" s="7">
        <f>SUM(D382:D383)</f>
        <v>1</v>
      </c>
      <c r="F384" s="4"/>
    </row>
    <row r="385" spans="2:7" ht="12" customHeight="1" x14ac:dyDescent="0.2">
      <c r="F385" s="4"/>
    </row>
    <row r="386" spans="2:7" ht="12" customHeight="1" x14ac:dyDescent="0.2">
      <c r="B386" s="1" t="s">
        <v>104</v>
      </c>
      <c r="E386" s="2"/>
      <c r="F386" s="4"/>
    </row>
    <row r="387" spans="2:7" ht="12" customHeight="1" x14ac:dyDescent="0.2">
      <c r="B387" s="2"/>
      <c r="C387" s="2" t="s">
        <v>1</v>
      </c>
      <c r="D387" s="2" t="s">
        <v>277</v>
      </c>
      <c r="E387" s="4"/>
      <c r="F387" s="4"/>
    </row>
    <row r="388" spans="2:7" ht="12" customHeight="1" x14ac:dyDescent="0.2">
      <c r="B388" s="2" t="s">
        <v>31</v>
      </c>
      <c r="C388" s="2">
        <v>51</v>
      </c>
      <c r="D388" s="4">
        <f>C388/$C$390</f>
        <v>6.3750000000000001E-2</v>
      </c>
      <c r="E388" s="4"/>
      <c r="F388" s="4"/>
    </row>
    <row r="389" spans="2:7" ht="12" customHeight="1" thickBot="1" x14ac:dyDescent="0.25">
      <c r="B389" s="2" t="s">
        <v>30</v>
      </c>
      <c r="C389" s="3">
        <v>749</v>
      </c>
      <c r="D389" s="5">
        <f>C389/$C$390</f>
        <v>0.93625000000000003</v>
      </c>
      <c r="E389" s="4"/>
      <c r="F389" s="2"/>
    </row>
    <row r="390" spans="2:7" ht="12" customHeight="1" x14ac:dyDescent="0.2">
      <c r="B390" s="2"/>
      <c r="C390" s="6">
        <f>SUM(C388:C389)</f>
        <v>800</v>
      </c>
      <c r="D390" s="7">
        <f>SUM(D388:D389)</f>
        <v>1</v>
      </c>
      <c r="F390" s="2"/>
    </row>
    <row r="392" spans="2:7" x14ac:dyDescent="0.2">
      <c r="G392" s="11" t="s">
        <v>105</v>
      </c>
    </row>
    <row r="393" spans="2:7" ht="12" customHeight="1" x14ac:dyDescent="0.2">
      <c r="B393" s="1" t="s">
        <v>283</v>
      </c>
    </row>
    <row r="394" spans="2:7" ht="12" customHeight="1" x14ac:dyDescent="0.2"/>
    <row r="395" spans="2:7" ht="12" customHeight="1" x14ac:dyDescent="0.2">
      <c r="B395" s="2"/>
      <c r="C395" s="2" t="s">
        <v>1</v>
      </c>
      <c r="D395" s="2" t="s">
        <v>277</v>
      </c>
      <c r="E395" s="2"/>
      <c r="F395" s="2"/>
    </row>
    <row r="396" spans="2:7" ht="12" customHeight="1" x14ac:dyDescent="0.2">
      <c r="B396" s="65" t="s">
        <v>31</v>
      </c>
      <c r="C396" s="65">
        <v>347</v>
      </c>
      <c r="D396" s="66">
        <f>C396/$C$398</f>
        <v>0.44035532994923859</v>
      </c>
      <c r="E396" s="66"/>
      <c r="F396" s="4"/>
    </row>
    <row r="397" spans="2:7" ht="12" customHeight="1" thickBot="1" x14ac:dyDescent="0.25">
      <c r="B397" s="2" t="s">
        <v>30</v>
      </c>
      <c r="C397" s="3">
        <v>441</v>
      </c>
      <c r="D397" s="5">
        <f>C397/$C$398</f>
        <v>0.55964467005076146</v>
      </c>
      <c r="E397" s="4"/>
      <c r="F397" s="4"/>
    </row>
    <row r="398" spans="2:7" ht="12" customHeight="1" x14ac:dyDescent="0.2">
      <c r="B398" s="2"/>
      <c r="C398" s="6">
        <f>SUM(C396:C397)</f>
        <v>788</v>
      </c>
      <c r="D398" s="7">
        <f>SUM(D396:D397)</f>
        <v>1</v>
      </c>
      <c r="E398" s="4"/>
      <c r="F398" s="4"/>
    </row>
    <row r="399" spans="2:7" ht="12" customHeight="1" x14ac:dyDescent="0.2">
      <c r="B399" s="2"/>
      <c r="C399" s="2"/>
      <c r="D399" s="4"/>
      <c r="E399" s="4"/>
      <c r="F399" s="4"/>
    </row>
    <row r="400" spans="2:7" ht="12" customHeight="1" x14ac:dyDescent="0.2">
      <c r="B400" s="8"/>
      <c r="C400" s="8"/>
      <c r="D400" s="8"/>
      <c r="E400" s="4"/>
      <c r="F400" s="4"/>
    </row>
    <row r="401" spans="2:13" ht="12" customHeight="1" x14ac:dyDescent="0.2">
      <c r="B401" s="8"/>
      <c r="C401" s="8"/>
      <c r="D401" s="8"/>
      <c r="E401" s="4"/>
      <c r="F401" s="4"/>
    </row>
    <row r="402" spans="2:13" ht="12" customHeight="1" x14ac:dyDescent="0.2">
      <c r="B402" s="6"/>
      <c r="C402" s="6"/>
      <c r="D402" s="6"/>
      <c r="E402" s="2"/>
      <c r="F402" s="4"/>
    </row>
    <row r="403" spans="2:13" ht="12" customHeight="1" x14ac:dyDescent="0.2">
      <c r="B403" s="8"/>
      <c r="C403" s="6"/>
      <c r="D403" s="7"/>
      <c r="F403" s="4"/>
    </row>
    <row r="404" spans="2:13" ht="12" customHeight="1" x14ac:dyDescent="0.2">
      <c r="B404" s="14"/>
      <c r="C404" s="6"/>
      <c r="D404" s="7"/>
      <c r="F404" s="4"/>
    </row>
    <row r="405" spans="2:13" ht="12" customHeight="1" x14ac:dyDescent="0.2">
      <c r="B405" s="14"/>
      <c r="C405" s="6"/>
      <c r="D405" s="7"/>
      <c r="F405" s="4"/>
    </row>
    <row r="406" spans="2:13" ht="12" customHeight="1" x14ac:dyDescent="0.2">
      <c r="B406" s="14"/>
      <c r="C406" s="6"/>
      <c r="D406" s="7"/>
      <c r="F406" s="2"/>
    </row>
    <row r="409" spans="2:13" x14ac:dyDescent="0.2">
      <c r="B409" s="1" t="s">
        <v>108</v>
      </c>
      <c r="M409" s="11" t="s">
        <v>241</v>
      </c>
    </row>
    <row r="410" spans="2:13" x14ac:dyDescent="0.2">
      <c r="B410" s="2"/>
      <c r="C410" s="2" t="s">
        <v>1</v>
      </c>
      <c r="D410" s="2" t="s">
        <v>277</v>
      </c>
    </row>
    <row r="411" spans="2:13" x14ac:dyDescent="0.2">
      <c r="B411" s="68" t="s">
        <v>233</v>
      </c>
      <c r="C411" s="65">
        <v>66</v>
      </c>
      <c r="D411" s="66">
        <f t="shared" ref="D411:D418" si="17">C411/$C$419</f>
        <v>7.8291814946619215E-2</v>
      </c>
      <c r="G411" s="11" t="s">
        <v>109</v>
      </c>
    </row>
    <row r="412" spans="2:13" ht="12" customHeight="1" x14ac:dyDescent="0.2">
      <c r="B412" s="68" t="s">
        <v>0</v>
      </c>
      <c r="C412" s="65">
        <v>18</v>
      </c>
      <c r="D412" s="66">
        <f t="shared" si="17"/>
        <v>2.1352313167259787E-2</v>
      </c>
    </row>
    <row r="413" spans="2:13" ht="12" customHeight="1" x14ac:dyDescent="0.2">
      <c r="B413" s="68" t="s">
        <v>251</v>
      </c>
      <c r="C413" s="69">
        <v>18</v>
      </c>
      <c r="D413" s="66">
        <f t="shared" si="17"/>
        <v>2.1352313167259787E-2</v>
      </c>
    </row>
    <row r="414" spans="2:13" ht="12" customHeight="1" x14ac:dyDescent="0.2">
      <c r="B414" s="68" t="s">
        <v>229</v>
      </c>
      <c r="C414" s="69">
        <v>34</v>
      </c>
      <c r="D414" s="66">
        <f t="shared" si="17"/>
        <v>4.0332147093712932E-2</v>
      </c>
      <c r="E414" s="2"/>
      <c r="F414" s="6"/>
    </row>
    <row r="415" spans="2:13" ht="12" customHeight="1" x14ac:dyDescent="0.2">
      <c r="B415" s="68" t="s">
        <v>232</v>
      </c>
      <c r="C415" s="65">
        <f>F416+F417+F418</f>
        <v>35</v>
      </c>
      <c r="D415" s="66">
        <f t="shared" si="17"/>
        <v>4.151838671411625E-2</v>
      </c>
    </row>
    <row r="416" spans="2:13" ht="12" customHeight="1" x14ac:dyDescent="0.2">
      <c r="B416" s="68" t="s">
        <v>250</v>
      </c>
      <c r="C416" s="65">
        <v>146</v>
      </c>
      <c r="D416" s="66">
        <f t="shared" si="17"/>
        <v>0.17319098457888493</v>
      </c>
      <c r="E416" s="41" t="s">
        <v>230</v>
      </c>
      <c r="F416" s="42">
        <v>9</v>
      </c>
    </row>
    <row r="417" spans="2:13" ht="12" customHeight="1" x14ac:dyDescent="0.2">
      <c r="B417" s="68" t="s">
        <v>107</v>
      </c>
      <c r="C417" s="65">
        <v>147</v>
      </c>
      <c r="D417" s="66">
        <f t="shared" si="17"/>
        <v>0.17437722419928825</v>
      </c>
      <c r="E417" s="41" t="s">
        <v>231</v>
      </c>
      <c r="F417" s="42">
        <v>12</v>
      </c>
    </row>
    <row r="418" spans="2:13" ht="12" customHeight="1" thickBot="1" x14ac:dyDescent="0.25">
      <c r="B418" s="68" t="s">
        <v>106</v>
      </c>
      <c r="C418" s="70">
        <v>379</v>
      </c>
      <c r="D418" s="71">
        <f t="shared" si="17"/>
        <v>0.44958481613285883</v>
      </c>
      <c r="E418" s="41" t="s">
        <v>232</v>
      </c>
      <c r="F418" s="42">
        <v>14</v>
      </c>
    </row>
    <row r="419" spans="2:13" ht="12" customHeight="1" x14ac:dyDescent="0.2">
      <c r="B419" s="68"/>
      <c r="C419" s="65">
        <f>SUM(C411:C418)</f>
        <v>843</v>
      </c>
      <c r="D419" s="66">
        <f>SUM(D411:D418)</f>
        <v>1</v>
      </c>
    </row>
    <row r="420" spans="2:13" ht="12" customHeight="1" x14ac:dyDescent="0.2">
      <c r="M420" s="11" t="s">
        <v>242</v>
      </c>
    </row>
    <row r="421" spans="2:13" ht="12" customHeight="1" x14ac:dyDescent="0.2">
      <c r="B421" s="1" t="s">
        <v>234</v>
      </c>
    </row>
    <row r="422" spans="2:13" ht="12" customHeight="1" x14ac:dyDescent="0.2">
      <c r="B422" s="2"/>
      <c r="C422" s="2" t="s">
        <v>1</v>
      </c>
      <c r="D422" s="2" t="s">
        <v>277</v>
      </c>
      <c r="E422" s="4"/>
      <c r="F422" s="6"/>
    </row>
    <row r="423" spans="2:13" ht="12" customHeight="1" x14ac:dyDescent="0.2">
      <c r="B423" s="9" t="s">
        <v>232</v>
      </c>
      <c r="C423" s="6">
        <v>4</v>
      </c>
      <c r="D423" s="4">
        <f>C423/$C$426</f>
        <v>3.2786885245901641E-2</v>
      </c>
      <c r="E423" s="4"/>
      <c r="F423" s="6"/>
    </row>
    <row r="424" spans="2:13" ht="12" customHeight="1" x14ac:dyDescent="0.2">
      <c r="B424" s="9" t="s">
        <v>236</v>
      </c>
      <c r="C424" s="24">
        <v>7</v>
      </c>
      <c r="D424" s="4">
        <f>C424/$C$426</f>
        <v>5.737704918032787E-2</v>
      </c>
      <c r="E424" s="4"/>
      <c r="F424" s="6"/>
    </row>
    <row r="425" spans="2:13" ht="12" customHeight="1" thickBot="1" x14ac:dyDescent="0.25">
      <c r="B425" s="44" t="s">
        <v>235</v>
      </c>
      <c r="C425" s="33">
        <v>111</v>
      </c>
      <c r="D425" s="5">
        <f>C425/$C$426</f>
        <v>0.9098360655737705</v>
      </c>
    </row>
    <row r="426" spans="2:13" ht="12" customHeight="1" x14ac:dyDescent="0.2">
      <c r="B426" s="44"/>
      <c r="C426" s="24">
        <f>SUM(C423:C425)</f>
        <v>122</v>
      </c>
      <c r="D426" s="23">
        <f>SUM(D423:D425)</f>
        <v>1</v>
      </c>
    </row>
    <row r="427" spans="2:13" ht="12" customHeight="1" x14ac:dyDescent="0.2"/>
    <row r="428" spans="2:13" x14ac:dyDescent="0.2">
      <c r="B428" s="1" t="s">
        <v>237</v>
      </c>
    </row>
    <row r="429" spans="2:13" x14ac:dyDescent="0.2">
      <c r="B429" s="2"/>
      <c r="C429" s="2" t="s">
        <v>1</v>
      </c>
      <c r="D429" s="2" t="s">
        <v>277</v>
      </c>
    </row>
    <row r="430" spans="2:13" x14ac:dyDescent="0.2">
      <c r="B430" s="68" t="s">
        <v>238</v>
      </c>
      <c r="C430" s="69">
        <v>41</v>
      </c>
      <c r="D430" s="66">
        <f>C430/$C$433</f>
        <v>0.3867924528301887</v>
      </c>
    </row>
    <row r="431" spans="2:13" x14ac:dyDescent="0.2">
      <c r="B431" s="68" t="s">
        <v>239</v>
      </c>
      <c r="C431" s="65">
        <v>7</v>
      </c>
      <c r="D431" s="66">
        <f>C431/$C$433</f>
        <v>6.6037735849056603E-2</v>
      </c>
    </row>
    <row r="432" spans="2:13" ht="13.5" thickBot="1" x14ac:dyDescent="0.25">
      <c r="B432" s="68" t="s">
        <v>240</v>
      </c>
      <c r="C432" s="70">
        <v>58</v>
      </c>
      <c r="D432" s="71">
        <f>C432/$C$433</f>
        <v>0.54716981132075471</v>
      </c>
    </row>
    <row r="433" spans="2:7" x14ac:dyDescent="0.2">
      <c r="B433" s="44"/>
      <c r="C433" s="24">
        <f>SUM(C430:C432)</f>
        <v>106</v>
      </c>
      <c r="D433" s="23">
        <f>SUM(D430:D432)</f>
        <v>1</v>
      </c>
    </row>
    <row r="438" spans="2:7" x14ac:dyDescent="0.2">
      <c r="B438" s="15" t="s">
        <v>243</v>
      </c>
      <c r="C438" s="16"/>
      <c r="D438" s="16"/>
    </row>
    <row r="439" spans="2:7" x14ac:dyDescent="0.2">
      <c r="G439" s="11" t="s">
        <v>112</v>
      </c>
    </row>
    <row r="440" spans="2:7" ht="12" customHeight="1" x14ac:dyDescent="0.2">
      <c r="B440" s="1" t="s">
        <v>111</v>
      </c>
    </row>
    <row r="441" spans="2:7" ht="12" customHeight="1" x14ac:dyDescent="0.2"/>
    <row r="442" spans="2:7" ht="12" customHeight="1" x14ac:dyDescent="0.2">
      <c r="B442" s="2"/>
      <c r="C442" s="2" t="s">
        <v>1</v>
      </c>
      <c r="D442" s="2" t="s">
        <v>277</v>
      </c>
      <c r="E442" s="2" t="s">
        <v>278</v>
      </c>
      <c r="F442" s="2"/>
    </row>
    <row r="443" spans="2:7" ht="12" customHeight="1" x14ac:dyDescent="0.2">
      <c r="B443" s="9">
        <v>1</v>
      </c>
      <c r="C443" s="6">
        <v>75</v>
      </c>
      <c r="D443" s="19">
        <f>C443/$C$451</f>
        <v>7.8864353312302835E-2</v>
      </c>
      <c r="E443" s="4">
        <f>D443</f>
        <v>7.8864353312302835E-2</v>
      </c>
      <c r="F443" s="4"/>
    </row>
    <row r="444" spans="2:7" ht="12" customHeight="1" x14ac:dyDescent="0.2">
      <c r="B444" s="9">
        <v>2</v>
      </c>
      <c r="C444" s="2">
        <v>168</v>
      </c>
      <c r="D444" s="19">
        <f t="shared" ref="D444:D450" si="18">C444/$C$451</f>
        <v>0.17665615141955837</v>
      </c>
      <c r="E444" s="4">
        <f t="shared" ref="E444:E450" si="19">D444+E443</f>
        <v>0.25552050473186122</v>
      </c>
      <c r="F444" s="4"/>
    </row>
    <row r="445" spans="2:7" ht="12" customHeight="1" x14ac:dyDescent="0.2">
      <c r="B445" s="9">
        <v>3</v>
      </c>
      <c r="C445" s="6">
        <v>143</v>
      </c>
      <c r="D445" s="19">
        <f t="shared" si="18"/>
        <v>0.15036803364879076</v>
      </c>
      <c r="E445" s="4">
        <f t="shared" si="19"/>
        <v>0.40588853838065198</v>
      </c>
      <c r="F445" s="4"/>
    </row>
    <row r="446" spans="2:7" ht="12" customHeight="1" x14ac:dyDescent="0.2">
      <c r="B446" s="9">
        <v>4</v>
      </c>
      <c r="C446" s="2">
        <v>170</v>
      </c>
      <c r="D446" s="19">
        <f t="shared" si="18"/>
        <v>0.17875920084121977</v>
      </c>
      <c r="E446" s="4">
        <f t="shared" si="19"/>
        <v>0.58464773922187174</v>
      </c>
      <c r="F446" s="4"/>
    </row>
    <row r="447" spans="2:7" ht="12" customHeight="1" x14ac:dyDescent="0.2">
      <c r="B447" s="9">
        <v>5</v>
      </c>
      <c r="C447" s="2">
        <v>154</v>
      </c>
      <c r="D447" s="19">
        <f t="shared" si="18"/>
        <v>0.16193480546792849</v>
      </c>
      <c r="E447" s="4">
        <f t="shared" si="19"/>
        <v>0.74658254468980023</v>
      </c>
      <c r="F447" s="4"/>
    </row>
    <row r="448" spans="2:7" ht="12" customHeight="1" x14ac:dyDescent="0.2">
      <c r="B448" s="9">
        <v>6</v>
      </c>
      <c r="C448" s="2">
        <v>119</v>
      </c>
      <c r="D448" s="19">
        <f t="shared" si="18"/>
        <v>0.12513144058885384</v>
      </c>
      <c r="E448" s="4">
        <f t="shared" si="19"/>
        <v>0.87171398527865407</v>
      </c>
      <c r="F448" s="4"/>
    </row>
    <row r="449" spans="2:7" ht="12" customHeight="1" x14ac:dyDescent="0.2">
      <c r="B449" s="18" t="s">
        <v>110</v>
      </c>
      <c r="C449" s="6">
        <v>89</v>
      </c>
      <c r="D449" s="19">
        <f t="shared" si="18"/>
        <v>9.3585699263932703E-2</v>
      </c>
      <c r="E449" s="4">
        <f t="shared" si="19"/>
        <v>0.96529968454258674</v>
      </c>
      <c r="F449" s="4"/>
    </row>
    <row r="450" spans="2:7" ht="12" customHeight="1" thickBot="1" x14ac:dyDescent="0.25">
      <c r="B450" s="18" t="s">
        <v>118</v>
      </c>
      <c r="C450" s="3">
        <v>33</v>
      </c>
      <c r="D450" s="20">
        <f t="shared" si="18"/>
        <v>3.4700315457413249E-2</v>
      </c>
      <c r="E450" s="4">
        <f t="shared" si="19"/>
        <v>1</v>
      </c>
      <c r="F450" s="4"/>
    </row>
    <row r="451" spans="2:7" ht="12" customHeight="1" x14ac:dyDescent="0.2">
      <c r="B451" s="9"/>
      <c r="C451" s="2">
        <f>SUM(C443:C450)</f>
        <v>951</v>
      </c>
      <c r="D451" s="19">
        <f>SUM(D443:D450)</f>
        <v>1</v>
      </c>
      <c r="E451" s="4"/>
      <c r="F451" s="4"/>
    </row>
    <row r="453" spans="2:7" x14ac:dyDescent="0.2">
      <c r="D453" s="52"/>
    </row>
    <row r="454" spans="2:7" x14ac:dyDescent="0.2">
      <c r="D454" s="52"/>
      <c r="G454" s="11" t="s">
        <v>119</v>
      </c>
    </row>
    <row r="455" spans="2:7" ht="12" customHeight="1" x14ac:dyDescent="0.2">
      <c r="B455" s="1" t="s">
        <v>120</v>
      </c>
    </row>
    <row r="456" spans="2:7" ht="12" customHeight="1" x14ac:dyDescent="0.2"/>
    <row r="457" spans="2:7" ht="12" customHeight="1" x14ac:dyDescent="0.2">
      <c r="B457" s="2"/>
      <c r="C457" s="2" t="s">
        <v>1</v>
      </c>
      <c r="D457" s="2" t="s">
        <v>277</v>
      </c>
      <c r="E457" s="2" t="s">
        <v>278</v>
      </c>
      <c r="F457" s="2"/>
    </row>
    <row r="458" spans="2:7" ht="12" customHeight="1" x14ac:dyDescent="0.2">
      <c r="B458" s="9">
        <v>1</v>
      </c>
      <c r="C458" s="6">
        <v>71</v>
      </c>
      <c r="D458" s="19">
        <f>C458/$C$466</f>
        <v>7.5211864406779655E-2</v>
      </c>
      <c r="E458" s="4">
        <f>D458</f>
        <v>7.5211864406779655E-2</v>
      </c>
      <c r="F458" s="4"/>
    </row>
    <row r="459" spans="2:7" ht="12" customHeight="1" x14ac:dyDescent="0.2">
      <c r="B459" s="9">
        <v>2</v>
      </c>
      <c r="C459" s="2">
        <v>182</v>
      </c>
      <c r="D459" s="19">
        <f t="shared" ref="D459:D465" si="20">C459/$C$466</f>
        <v>0.19279661016949154</v>
      </c>
      <c r="E459" s="4">
        <f t="shared" ref="E459:E465" si="21">D459+E458</f>
        <v>0.26800847457627119</v>
      </c>
      <c r="F459" s="4"/>
    </row>
    <row r="460" spans="2:7" ht="12" customHeight="1" x14ac:dyDescent="0.2">
      <c r="B460" s="9">
        <v>3</v>
      </c>
      <c r="C460" s="6">
        <v>156</v>
      </c>
      <c r="D460" s="19">
        <f t="shared" si="20"/>
        <v>0.1652542372881356</v>
      </c>
      <c r="E460" s="4">
        <f t="shared" si="21"/>
        <v>0.43326271186440679</v>
      </c>
      <c r="F460" s="4"/>
    </row>
    <row r="461" spans="2:7" ht="12" customHeight="1" x14ac:dyDescent="0.2">
      <c r="B461" s="9">
        <v>4</v>
      </c>
      <c r="C461" s="2">
        <v>168</v>
      </c>
      <c r="D461" s="19">
        <f t="shared" si="20"/>
        <v>0.17796610169491525</v>
      </c>
      <c r="E461" s="4">
        <f t="shared" si="21"/>
        <v>0.61122881355932202</v>
      </c>
      <c r="F461" s="4"/>
    </row>
    <row r="462" spans="2:7" ht="12" customHeight="1" x14ac:dyDescent="0.2">
      <c r="B462" s="9">
        <v>5</v>
      </c>
      <c r="C462" s="2">
        <v>167</v>
      </c>
      <c r="D462" s="19">
        <f t="shared" si="20"/>
        <v>0.17690677966101695</v>
      </c>
      <c r="E462" s="4">
        <f t="shared" si="21"/>
        <v>0.78813559322033899</v>
      </c>
      <c r="F462" s="4"/>
    </row>
    <row r="463" spans="2:7" ht="12" customHeight="1" x14ac:dyDescent="0.2">
      <c r="B463" s="9">
        <v>6</v>
      </c>
      <c r="C463" s="2">
        <v>112</v>
      </c>
      <c r="D463" s="19">
        <f t="shared" si="20"/>
        <v>0.11864406779661017</v>
      </c>
      <c r="E463" s="4">
        <f t="shared" si="21"/>
        <v>0.90677966101694918</v>
      </c>
      <c r="F463" s="4"/>
    </row>
    <row r="464" spans="2:7" ht="12" customHeight="1" x14ac:dyDescent="0.2">
      <c r="B464" s="18" t="s">
        <v>110</v>
      </c>
      <c r="C464" s="6">
        <v>72</v>
      </c>
      <c r="D464" s="19">
        <f t="shared" si="20"/>
        <v>7.6271186440677971E-2</v>
      </c>
      <c r="E464" s="4">
        <f t="shared" si="21"/>
        <v>0.98305084745762716</v>
      </c>
      <c r="F464" s="4"/>
    </row>
    <row r="465" spans="2:13" ht="12" customHeight="1" thickBot="1" x14ac:dyDescent="0.25">
      <c r="B465" s="18" t="s">
        <v>118</v>
      </c>
      <c r="C465" s="3">
        <v>16</v>
      </c>
      <c r="D465" s="20">
        <f t="shared" si="20"/>
        <v>1.6949152542372881E-2</v>
      </c>
      <c r="E465" s="4">
        <f t="shared" si="21"/>
        <v>1</v>
      </c>
      <c r="F465" s="4"/>
    </row>
    <row r="466" spans="2:13" ht="12" customHeight="1" x14ac:dyDescent="0.2">
      <c r="B466" s="9"/>
      <c r="C466" s="2">
        <f>SUM(C458:C465)</f>
        <v>944</v>
      </c>
      <c r="D466" s="19">
        <f>SUM(D458:D465)</f>
        <v>1</v>
      </c>
      <c r="E466" s="4"/>
      <c r="F466" s="4"/>
    </row>
    <row r="469" spans="2:13" x14ac:dyDescent="0.2">
      <c r="M469" s="11" t="s">
        <v>127</v>
      </c>
    </row>
    <row r="470" spans="2:13" ht="12" customHeight="1" x14ac:dyDescent="0.2">
      <c r="B470" s="1" t="s">
        <v>126</v>
      </c>
    </row>
    <row r="471" spans="2:13" ht="12" customHeight="1" x14ac:dyDescent="0.2">
      <c r="B471" s="2"/>
      <c r="C471" s="2" t="s">
        <v>1</v>
      </c>
      <c r="D471" s="2" t="s">
        <v>277</v>
      </c>
      <c r="E471" s="2"/>
    </row>
    <row r="472" spans="2:13" ht="12" customHeight="1" x14ac:dyDescent="0.2">
      <c r="B472" s="9" t="s">
        <v>125</v>
      </c>
      <c r="C472" s="6">
        <v>19</v>
      </c>
      <c r="D472" s="19">
        <f>C472/$C$477</f>
        <v>2.0063357972544878E-2</v>
      </c>
      <c r="E472" s="4"/>
      <c r="F472" s="2"/>
    </row>
    <row r="473" spans="2:13" ht="12" customHeight="1" x14ac:dyDescent="0.2">
      <c r="B473" s="9" t="s">
        <v>121</v>
      </c>
      <c r="C473" s="6">
        <v>56</v>
      </c>
      <c r="D473" s="19">
        <f>C473/$C$477</f>
        <v>5.9134107708553325E-2</v>
      </c>
      <c r="E473" s="4"/>
      <c r="F473" s="4"/>
      <c r="G473" s="11" t="s">
        <v>119</v>
      </c>
    </row>
    <row r="474" spans="2:13" ht="12" customHeight="1" x14ac:dyDescent="0.2">
      <c r="B474" s="9" t="s">
        <v>124</v>
      </c>
      <c r="C474" s="2">
        <v>70</v>
      </c>
      <c r="D474" s="19">
        <f>C474/$C$477</f>
        <v>7.3917634635691662E-2</v>
      </c>
      <c r="E474" s="4"/>
      <c r="F474" s="4"/>
    </row>
    <row r="475" spans="2:13" ht="12" customHeight="1" x14ac:dyDescent="0.2">
      <c r="B475" s="9" t="s">
        <v>122</v>
      </c>
      <c r="C475" s="2">
        <v>84</v>
      </c>
      <c r="D475" s="19">
        <f>C475/$C$477</f>
        <v>8.8701161562829992E-2</v>
      </c>
      <c r="E475" s="4"/>
      <c r="F475" s="4"/>
    </row>
    <row r="476" spans="2:13" ht="12" customHeight="1" thickBot="1" x14ac:dyDescent="0.25">
      <c r="B476" s="9" t="s">
        <v>123</v>
      </c>
      <c r="C476" s="3">
        <v>718</v>
      </c>
      <c r="D476" s="20">
        <f>C476/$C$477</f>
        <v>0.7581837381203802</v>
      </c>
      <c r="E476" s="4"/>
      <c r="F476" s="4"/>
    </row>
    <row r="477" spans="2:13" ht="12" customHeight="1" x14ac:dyDescent="0.2">
      <c r="B477" s="9"/>
      <c r="C477" s="2">
        <f>SUM(C472:C476)</f>
        <v>947</v>
      </c>
      <c r="D477" s="19">
        <f>SUM(D472:D476)</f>
        <v>1</v>
      </c>
      <c r="E477" s="4"/>
      <c r="F477" s="4"/>
    </row>
    <row r="478" spans="2:13" ht="12" customHeight="1" x14ac:dyDescent="0.2">
      <c r="B478" s="18"/>
      <c r="C478" s="6"/>
      <c r="D478" s="19"/>
      <c r="E478" s="4"/>
      <c r="F478" s="4"/>
    </row>
    <row r="479" spans="2:13" ht="12" customHeight="1" x14ac:dyDescent="0.2">
      <c r="B479" s="1" t="s">
        <v>130</v>
      </c>
      <c r="F479" s="4"/>
    </row>
    <row r="480" spans="2:13" ht="12" customHeight="1" x14ac:dyDescent="0.2">
      <c r="B480" s="2"/>
      <c r="C480" s="2" t="s">
        <v>1</v>
      </c>
      <c r="D480" s="2" t="s">
        <v>277</v>
      </c>
      <c r="E480" s="2" t="s">
        <v>278</v>
      </c>
      <c r="F480" s="4"/>
      <c r="M480" s="11" t="s">
        <v>128</v>
      </c>
    </row>
    <row r="481" spans="2:6" ht="12" customHeight="1" x14ac:dyDescent="0.2">
      <c r="B481" s="2" t="s">
        <v>42</v>
      </c>
      <c r="C481" s="2">
        <v>282</v>
      </c>
      <c r="D481" s="4">
        <f>C481/$C$486</f>
        <v>0.47078464106844742</v>
      </c>
      <c r="E481" s="4">
        <f>D481</f>
        <v>0.47078464106844742</v>
      </c>
      <c r="F481" s="4"/>
    </row>
    <row r="482" spans="2:6" x14ac:dyDescent="0.2">
      <c r="B482" s="2" t="s">
        <v>50</v>
      </c>
      <c r="C482" s="2">
        <v>138</v>
      </c>
      <c r="D482" s="4">
        <f>C482/$C$486</f>
        <v>0.23038397328881469</v>
      </c>
      <c r="E482" s="4">
        <f>D482+E481</f>
        <v>0.70116861435726208</v>
      </c>
    </row>
    <row r="483" spans="2:6" x14ac:dyDescent="0.2">
      <c r="B483" s="2" t="s">
        <v>51</v>
      </c>
      <c r="C483" s="2">
        <v>92</v>
      </c>
      <c r="D483" s="4">
        <f>C483/$C$486</f>
        <v>0.15358931552587646</v>
      </c>
      <c r="E483" s="4">
        <f>D483+E482</f>
        <v>0.85475792988313848</v>
      </c>
    </row>
    <row r="484" spans="2:6" x14ac:dyDescent="0.2">
      <c r="B484" s="2" t="s">
        <v>52</v>
      </c>
      <c r="C484" s="6">
        <v>62</v>
      </c>
      <c r="D484" s="4">
        <f>C484/$C$486</f>
        <v>0.10350584307178631</v>
      </c>
      <c r="E484" s="4">
        <f>D484+E483</f>
        <v>0.95826377295492482</v>
      </c>
    </row>
    <row r="485" spans="2:6" ht="13.5" thickBot="1" x14ac:dyDescent="0.25">
      <c r="B485" s="2" t="s">
        <v>53</v>
      </c>
      <c r="C485" s="3">
        <v>25</v>
      </c>
      <c r="D485" s="5">
        <f>C485/$C$486</f>
        <v>4.1736227045075125E-2</v>
      </c>
      <c r="E485" s="4">
        <f>D485+E484</f>
        <v>1</v>
      </c>
    </row>
    <row r="486" spans="2:6" x14ac:dyDescent="0.2">
      <c r="C486" s="2">
        <f>SUM(C481:C485)</f>
        <v>599</v>
      </c>
      <c r="D486" s="4">
        <f>SUM(D481:D485)</f>
        <v>1</v>
      </c>
    </row>
    <row r="487" spans="2:6" x14ac:dyDescent="0.2">
      <c r="F487" s="2"/>
    </row>
    <row r="488" spans="2:6" x14ac:dyDescent="0.2">
      <c r="B488" s="1" t="s">
        <v>131</v>
      </c>
      <c r="F488" s="2"/>
    </row>
    <row r="489" spans="2:6" x14ac:dyDescent="0.2">
      <c r="B489" s="2"/>
      <c r="C489" s="2" t="s">
        <v>1</v>
      </c>
      <c r="D489" s="2" t="s">
        <v>277</v>
      </c>
      <c r="E489" s="2" t="s">
        <v>278</v>
      </c>
      <c r="F489" s="4"/>
    </row>
    <row r="490" spans="2:6" x14ac:dyDescent="0.2">
      <c r="B490" s="2" t="s">
        <v>42</v>
      </c>
      <c r="C490" s="2">
        <v>3</v>
      </c>
      <c r="D490" s="4">
        <f>C490/$C$495</f>
        <v>5.8823529411764705E-2</v>
      </c>
      <c r="E490" s="4">
        <f>D490</f>
        <v>5.8823529411764705E-2</v>
      </c>
      <c r="F490" s="4"/>
    </row>
    <row r="491" spans="2:6" x14ac:dyDescent="0.2">
      <c r="B491" s="2" t="s">
        <v>50</v>
      </c>
      <c r="C491" s="2">
        <v>9</v>
      </c>
      <c r="D491" s="4">
        <f>C491/$C$495</f>
        <v>0.17647058823529413</v>
      </c>
      <c r="E491" s="4">
        <f>D491+E490</f>
        <v>0.23529411764705882</v>
      </c>
      <c r="F491" s="4"/>
    </row>
    <row r="492" spans="2:6" x14ac:dyDescent="0.2">
      <c r="B492" s="2" t="s">
        <v>51</v>
      </c>
      <c r="C492" s="2">
        <v>11</v>
      </c>
      <c r="D492" s="4">
        <f>C492/$C$495</f>
        <v>0.21568627450980393</v>
      </c>
      <c r="E492" s="4">
        <f>D492+E491</f>
        <v>0.45098039215686275</v>
      </c>
      <c r="F492" s="4"/>
    </row>
    <row r="493" spans="2:6" x14ac:dyDescent="0.2">
      <c r="B493" s="2" t="s">
        <v>52</v>
      </c>
      <c r="C493" s="6">
        <v>13</v>
      </c>
      <c r="D493" s="4">
        <f>C493/$C$495</f>
        <v>0.25490196078431371</v>
      </c>
      <c r="E493" s="4">
        <f>D493+E492</f>
        <v>0.70588235294117641</v>
      </c>
      <c r="F493" s="4"/>
    </row>
    <row r="494" spans="2:6" ht="13.5" thickBot="1" x14ac:dyDescent="0.25">
      <c r="B494" s="2" t="s">
        <v>53</v>
      </c>
      <c r="C494" s="3">
        <v>15</v>
      </c>
      <c r="D494" s="5">
        <f>C494/$C$495</f>
        <v>0.29411764705882354</v>
      </c>
      <c r="E494" s="4">
        <f>D494+E493</f>
        <v>1</v>
      </c>
    </row>
    <row r="495" spans="2:6" x14ac:dyDescent="0.2">
      <c r="C495" s="2">
        <f>SUM(C490:C494)</f>
        <v>51</v>
      </c>
      <c r="D495" s="4">
        <f>SUM(D490:D494)</f>
        <v>1</v>
      </c>
    </row>
    <row r="500" spans="2:13" ht="12" customHeight="1" x14ac:dyDescent="0.2">
      <c r="B500" s="1" t="s">
        <v>132</v>
      </c>
    </row>
    <row r="501" spans="2:13" ht="12" customHeight="1" x14ac:dyDescent="0.2">
      <c r="B501" s="2"/>
      <c r="C501" s="2" t="s">
        <v>1</v>
      </c>
      <c r="D501" s="2" t="s">
        <v>277</v>
      </c>
      <c r="E501" s="2"/>
    </row>
    <row r="502" spans="2:13" ht="12" customHeight="1" x14ac:dyDescent="0.2">
      <c r="B502" s="2" t="s">
        <v>31</v>
      </c>
      <c r="C502" s="2">
        <v>628</v>
      </c>
      <c r="D502" s="4">
        <f>C502/$C$504</f>
        <v>0.91545189504373181</v>
      </c>
      <c r="E502" s="4"/>
      <c r="F502" s="2"/>
      <c r="K502" s="10" t="s">
        <v>139</v>
      </c>
    </row>
    <row r="503" spans="2:13" ht="12" customHeight="1" thickBot="1" x14ac:dyDescent="0.25">
      <c r="B503" s="2" t="s">
        <v>30</v>
      </c>
      <c r="C503" s="3">
        <v>58</v>
      </c>
      <c r="D503" s="5">
        <f>C503/$C$504</f>
        <v>8.4548104956268216E-2</v>
      </c>
      <c r="E503" s="4"/>
      <c r="F503" s="4"/>
    </row>
    <row r="504" spans="2:13" ht="12" customHeight="1" x14ac:dyDescent="0.2">
      <c r="B504" s="2"/>
      <c r="C504" s="6">
        <f>SUM(C502:C503)</f>
        <v>686</v>
      </c>
      <c r="D504" s="7">
        <f>SUM(D502:D503)</f>
        <v>1</v>
      </c>
      <c r="E504" s="4"/>
      <c r="F504" s="60"/>
    </row>
    <row r="505" spans="2:13" ht="12" customHeight="1" x14ac:dyDescent="0.2">
      <c r="F505" s="4"/>
      <c r="M505" s="11" t="s">
        <v>135</v>
      </c>
    </row>
    <row r="506" spans="2:13" ht="12" customHeight="1" x14ac:dyDescent="0.2">
      <c r="B506" s="1" t="s">
        <v>133</v>
      </c>
      <c r="F506" s="4"/>
    </row>
    <row r="507" spans="2:13" ht="12" customHeight="1" x14ac:dyDescent="0.2">
      <c r="B507" s="2"/>
      <c r="C507" s="2" t="s">
        <v>1</v>
      </c>
      <c r="D507" s="2" t="s">
        <v>277</v>
      </c>
      <c r="E507" s="2"/>
      <c r="F507" s="4"/>
      <c r="G507" s="11" t="s">
        <v>129</v>
      </c>
    </row>
    <row r="508" spans="2:13" ht="12" customHeight="1" x14ac:dyDescent="0.2">
      <c r="B508" s="2" t="s">
        <v>31</v>
      </c>
      <c r="C508" s="2">
        <v>619</v>
      </c>
      <c r="D508" s="4">
        <f>C508/$C$510</f>
        <v>0.92526158445440954</v>
      </c>
      <c r="E508" s="4"/>
      <c r="F508" s="4"/>
    </row>
    <row r="509" spans="2:13" ht="12" customHeight="1" thickBot="1" x14ac:dyDescent="0.25">
      <c r="B509" s="2" t="s">
        <v>30</v>
      </c>
      <c r="C509" s="3">
        <v>50</v>
      </c>
      <c r="D509" s="5">
        <f>C509/$C$510</f>
        <v>7.4738415545590436E-2</v>
      </c>
      <c r="E509" s="4"/>
      <c r="F509" s="4"/>
    </row>
    <row r="510" spans="2:13" ht="12" customHeight="1" x14ac:dyDescent="0.2">
      <c r="B510" s="2"/>
      <c r="C510" s="6">
        <f>SUM(C508:C509)</f>
        <v>669</v>
      </c>
      <c r="D510" s="7">
        <f>SUM(D508:D509)</f>
        <v>1</v>
      </c>
      <c r="E510" s="4"/>
      <c r="F510" s="4"/>
    </row>
    <row r="511" spans="2:13" ht="12" customHeight="1" x14ac:dyDescent="0.2">
      <c r="F511" s="4"/>
    </row>
    <row r="512" spans="2:13" ht="12" customHeight="1" x14ac:dyDescent="0.2">
      <c r="B512" s="1" t="s">
        <v>134</v>
      </c>
      <c r="F512" s="4"/>
    </row>
    <row r="513" spans="2:13" ht="12" customHeight="1" x14ac:dyDescent="0.2">
      <c r="B513" s="2"/>
      <c r="C513" s="2" t="s">
        <v>1</v>
      </c>
      <c r="D513" s="2" t="s">
        <v>277</v>
      </c>
      <c r="E513" s="2" t="s">
        <v>278</v>
      </c>
      <c r="F513" s="2"/>
    </row>
    <row r="514" spans="2:13" x14ac:dyDescent="0.2">
      <c r="B514" s="21" t="s">
        <v>138</v>
      </c>
      <c r="C514" s="6">
        <v>116</v>
      </c>
      <c r="D514" s="4">
        <f>C514/$C$517</f>
        <v>0.19173553719008266</v>
      </c>
      <c r="E514" s="4">
        <f>D514</f>
        <v>0.19173553719008266</v>
      </c>
    </row>
    <row r="515" spans="2:13" x14ac:dyDescent="0.2">
      <c r="B515" s="21" t="s">
        <v>137</v>
      </c>
      <c r="C515" s="2">
        <v>330</v>
      </c>
      <c r="D515" s="4">
        <f>C515/$C$517</f>
        <v>0.54545454545454541</v>
      </c>
      <c r="E515" s="4">
        <f>D515+E514</f>
        <v>0.73719008264462804</v>
      </c>
      <c r="K515" s="10" t="s">
        <v>142</v>
      </c>
    </row>
    <row r="516" spans="2:13" ht="13.5" thickBot="1" x14ac:dyDescent="0.25">
      <c r="B516" s="21" t="s">
        <v>136</v>
      </c>
      <c r="C516" s="3">
        <v>159</v>
      </c>
      <c r="D516" s="5">
        <f t="shared" ref="D516" si="22">C516/$C$517</f>
        <v>0.2628099173553719</v>
      </c>
      <c r="E516" s="4">
        <f>D516+E515</f>
        <v>1</v>
      </c>
    </row>
    <row r="517" spans="2:13" x14ac:dyDescent="0.2">
      <c r="B517" s="2"/>
      <c r="C517" s="6">
        <f>SUM(C514:C516)</f>
        <v>605</v>
      </c>
      <c r="D517" s="7">
        <f>SUM(D514:D516)</f>
        <v>1</v>
      </c>
      <c r="E517" s="4"/>
      <c r="M517" s="11" t="s">
        <v>135</v>
      </c>
    </row>
    <row r="519" spans="2:13" x14ac:dyDescent="0.2">
      <c r="B519" s="1" t="s">
        <v>141</v>
      </c>
    </row>
    <row r="520" spans="2:13" x14ac:dyDescent="0.2">
      <c r="B520" s="2"/>
      <c r="C520" s="2" t="s">
        <v>1</v>
      </c>
      <c r="D520" s="2" t="s">
        <v>277</v>
      </c>
      <c r="E520" s="2"/>
    </row>
    <row r="521" spans="2:13" x14ac:dyDescent="0.2">
      <c r="B521" s="65" t="s">
        <v>31</v>
      </c>
      <c r="C521" s="65">
        <v>146</v>
      </c>
      <c r="D521" s="66">
        <f>C521/$C$523</f>
        <v>0.22812499999999999</v>
      </c>
      <c r="E521" s="4"/>
    </row>
    <row r="522" spans="2:13" ht="13.5" thickBot="1" x14ac:dyDescent="0.25">
      <c r="B522" s="2" t="s">
        <v>30</v>
      </c>
      <c r="C522" s="3">
        <v>494</v>
      </c>
      <c r="D522" s="5">
        <f>C522/$C$523</f>
        <v>0.77187499999999998</v>
      </c>
      <c r="E522" s="4"/>
    </row>
    <row r="523" spans="2:13" x14ac:dyDescent="0.2">
      <c r="B523" s="2"/>
      <c r="C523" s="6">
        <f>SUM(C521:C522)</f>
        <v>640</v>
      </c>
      <c r="D523" s="7">
        <f>SUM(D521:D522)</f>
        <v>1</v>
      </c>
      <c r="E523" s="4"/>
    </row>
    <row r="525" spans="2:13" x14ac:dyDescent="0.2">
      <c r="B525" s="1" t="s">
        <v>140</v>
      </c>
    </row>
    <row r="526" spans="2:13" x14ac:dyDescent="0.2">
      <c r="B526" s="2"/>
      <c r="C526" s="2" t="s">
        <v>1</v>
      </c>
      <c r="D526" s="2" t="s">
        <v>277</v>
      </c>
      <c r="E526" s="2" t="s">
        <v>278</v>
      </c>
    </row>
    <row r="527" spans="2:13" x14ac:dyDescent="0.2">
      <c r="B527" s="21" t="s">
        <v>138</v>
      </c>
      <c r="C527" s="6">
        <v>22</v>
      </c>
      <c r="D527" s="4">
        <f>C527/$C$530</f>
        <v>0.16417910447761194</v>
      </c>
      <c r="E527" s="4">
        <f>D527</f>
        <v>0.16417910447761194</v>
      </c>
    </row>
    <row r="528" spans="2:13" x14ac:dyDescent="0.2">
      <c r="B528" s="21" t="s">
        <v>137</v>
      </c>
      <c r="C528" s="2">
        <v>35</v>
      </c>
      <c r="D528" s="4">
        <f t="shared" ref="D528:D529" si="23">C528/$C$530</f>
        <v>0.26119402985074625</v>
      </c>
      <c r="E528" s="4">
        <f>D528+E527</f>
        <v>0.42537313432835822</v>
      </c>
    </row>
    <row r="529" spans="2:16" ht="13.5" thickBot="1" x14ac:dyDescent="0.25">
      <c r="B529" s="21" t="s">
        <v>136</v>
      </c>
      <c r="C529" s="3">
        <v>77</v>
      </c>
      <c r="D529" s="5">
        <f t="shared" si="23"/>
        <v>0.57462686567164178</v>
      </c>
      <c r="E529" s="4">
        <f>D529+E528</f>
        <v>1</v>
      </c>
    </row>
    <row r="530" spans="2:16" x14ac:dyDescent="0.2">
      <c r="B530" s="2"/>
      <c r="C530" s="6">
        <f>SUM(C527:C529)</f>
        <v>134</v>
      </c>
      <c r="D530" s="7">
        <f>SUM(D527:D529)</f>
        <v>1</v>
      </c>
      <c r="E530" s="4"/>
    </row>
    <row r="535" spans="2:16" x14ac:dyDescent="0.2">
      <c r="B535" s="1" t="s">
        <v>144</v>
      </c>
    </row>
    <row r="536" spans="2:16" x14ac:dyDescent="0.2">
      <c r="B536" s="2"/>
      <c r="C536" s="2" t="s">
        <v>1</v>
      </c>
      <c r="D536" s="2" t="s">
        <v>277</v>
      </c>
    </row>
    <row r="537" spans="2:16" x14ac:dyDescent="0.2">
      <c r="B537" s="67" t="s">
        <v>31</v>
      </c>
      <c r="C537" s="65">
        <v>79</v>
      </c>
      <c r="D537" s="66">
        <f>C537/$C$539</f>
        <v>9.2831962397179793E-2</v>
      </c>
    </row>
    <row r="538" spans="2:16" ht="13.5" thickBot="1" x14ac:dyDescent="0.25">
      <c r="B538" s="2" t="s">
        <v>30</v>
      </c>
      <c r="C538" s="3">
        <v>772</v>
      </c>
      <c r="D538" s="5">
        <f>C538/$C$539</f>
        <v>0.90716803760282017</v>
      </c>
    </row>
    <row r="539" spans="2:16" x14ac:dyDescent="0.2">
      <c r="B539" s="2"/>
      <c r="C539" s="6">
        <f>SUM(C537:C538)</f>
        <v>851</v>
      </c>
      <c r="D539" s="7">
        <f>SUM(D537:D538)</f>
        <v>1</v>
      </c>
    </row>
    <row r="540" spans="2:16" x14ac:dyDescent="0.2">
      <c r="K540" s="10" t="s">
        <v>147</v>
      </c>
      <c r="M540" s="11" t="s">
        <v>146</v>
      </c>
      <c r="N540" s="10"/>
      <c r="P540" s="10" t="s">
        <v>148</v>
      </c>
    </row>
    <row r="541" spans="2:16" x14ac:dyDescent="0.2">
      <c r="B541" s="1" t="s">
        <v>163</v>
      </c>
    </row>
    <row r="542" spans="2:16" x14ac:dyDescent="0.2">
      <c r="B542" s="2"/>
      <c r="C542" s="2" t="s">
        <v>1</v>
      </c>
      <c r="D542" s="2" t="s">
        <v>277</v>
      </c>
      <c r="E542" s="2" t="s">
        <v>278</v>
      </c>
    </row>
    <row r="543" spans="2:16" x14ac:dyDescent="0.2">
      <c r="B543" s="2" t="s">
        <v>42</v>
      </c>
      <c r="C543" s="2">
        <v>6</v>
      </c>
      <c r="D543" s="4">
        <f>C543/$C$548</f>
        <v>8.6956521739130432E-2</v>
      </c>
      <c r="E543" s="4">
        <f>D543</f>
        <v>8.6956521739130432E-2</v>
      </c>
    </row>
    <row r="544" spans="2:16" x14ac:dyDescent="0.2">
      <c r="B544" s="2" t="s">
        <v>50</v>
      </c>
      <c r="C544" s="2">
        <v>14</v>
      </c>
      <c r="D544" s="4">
        <f t="shared" ref="D544:D547" si="24">C544/$C$548</f>
        <v>0.20289855072463769</v>
      </c>
      <c r="E544" s="4">
        <f>D544+E543</f>
        <v>0.28985507246376813</v>
      </c>
      <c r="G544" s="11" t="s">
        <v>143</v>
      </c>
    </row>
    <row r="545" spans="2:13" x14ac:dyDescent="0.2">
      <c r="B545" s="2" t="s">
        <v>51</v>
      </c>
      <c r="C545" s="2">
        <v>14</v>
      </c>
      <c r="D545" s="4">
        <f t="shared" si="24"/>
        <v>0.20289855072463769</v>
      </c>
      <c r="E545" s="4">
        <f>D545+E544</f>
        <v>0.49275362318840582</v>
      </c>
    </row>
    <row r="546" spans="2:13" x14ac:dyDescent="0.2">
      <c r="B546" s="2" t="s">
        <v>52</v>
      </c>
      <c r="C546" s="6">
        <v>18</v>
      </c>
      <c r="D546" s="4">
        <f t="shared" si="24"/>
        <v>0.2608695652173913</v>
      </c>
      <c r="E546" s="4">
        <f>D546+E545</f>
        <v>0.75362318840579712</v>
      </c>
    </row>
    <row r="547" spans="2:13" ht="13.5" thickBot="1" x14ac:dyDescent="0.25">
      <c r="B547" s="2" t="s">
        <v>53</v>
      </c>
      <c r="C547" s="3">
        <v>17</v>
      </c>
      <c r="D547" s="5">
        <f t="shared" si="24"/>
        <v>0.24637681159420291</v>
      </c>
      <c r="E547" s="4">
        <f>D547+E546</f>
        <v>1</v>
      </c>
    </row>
    <row r="548" spans="2:13" x14ac:dyDescent="0.2">
      <c r="C548" s="2">
        <f>SUM(C543:C547)</f>
        <v>69</v>
      </c>
      <c r="D548" s="4">
        <f>SUM(D543:D547)</f>
        <v>1</v>
      </c>
    </row>
    <row r="550" spans="2:13" x14ac:dyDescent="0.2">
      <c r="B550" s="1" t="s">
        <v>164</v>
      </c>
    </row>
    <row r="551" spans="2:13" x14ac:dyDescent="0.2">
      <c r="B551" s="2"/>
      <c r="C551" s="2" t="s">
        <v>1</v>
      </c>
      <c r="D551" s="2" t="s">
        <v>277</v>
      </c>
    </row>
    <row r="552" spans="2:13" x14ac:dyDescent="0.2">
      <c r="B552" s="2" t="s">
        <v>31</v>
      </c>
      <c r="C552" s="2">
        <v>62</v>
      </c>
      <c r="D552" s="4">
        <f>C552/$C$554</f>
        <v>0.87323943661971826</v>
      </c>
    </row>
    <row r="553" spans="2:13" ht="13.5" thickBot="1" x14ac:dyDescent="0.25">
      <c r="B553" s="2" t="s">
        <v>30</v>
      </c>
      <c r="C553" s="3">
        <v>9</v>
      </c>
      <c r="D553" s="5">
        <f>C553/$C$554</f>
        <v>0.12676056338028169</v>
      </c>
      <c r="L553" s="11" t="s">
        <v>145</v>
      </c>
      <c r="M553" s="11"/>
    </row>
    <row r="554" spans="2:13" x14ac:dyDescent="0.2">
      <c r="B554" s="2"/>
      <c r="C554" s="6">
        <f>SUM(C552:C553)</f>
        <v>71</v>
      </c>
      <c r="D554" s="7">
        <f>SUM(D552:D553)</f>
        <v>1</v>
      </c>
    </row>
    <row r="556" spans="2:13" x14ac:dyDescent="0.2">
      <c r="B556" s="1" t="s">
        <v>165</v>
      </c>
    </row>
    <row r="557" spans="2:13" x14ac:dyDescent="0.2">
      <c r="B557" s="2"/>
      <c r="C557" s="2" t="s">
        <v>1</v>
      </c>
      <c r="D557" s="2" t="s">
        <v>277</v>
      </c>
    </row>
    <row r="558" spans="2:13" x14ac:dyDescent="0.2">
      <c r="B558" s="65" t="s">
        <v>31</v>
      </c>
      <c r="C558" s="65">
        <v>48</v>
      </c>
      <c r="D558" s="66">
        <f>C558/$C$560</f>
        <v>0.82758620689655171</v>
      </c>
    </row>
    <row r="559" spans="2:13" ht="13.5" thickBot="1" x14ac:dyDescent="0.25">
      <c r="B559" s="2" t="s">
        <v>30</v>
      </c>
      <c r="C559" s="3">
        <v>10</v>
      </c>
      <c r="D559" s="5">
        <f>C559/$C$560</f>
        <v>0.17241379310344829</v>
      </c>
    </row>
    <row r="560" spans="2:13" x14ac:dyDescent="0.2">
      <c r="B560" s="2"/>
      <c r="C560" s="6">
        <f>SUM(C558:C559)</f>
        <v>58</v>
      </c>
      <c r="D560" s="7">
        <f>SUM(D558:D559)</f>
        <v>1</v>
      </c>
    </row>
    <row r="562" spans="2:10" x14ac:dyDescent="0.2">
      <c r="B562" s="1" t="s">
        <v>166</v>
      </c>
    </row>
    <row r="563" spans="2:10" x14ac:dyDescent="0.2">
      <c r="B563" s="2"/>
      <c r="C563" s="2" t="s">
        <v>1</v>
      </c>
      <c r="D563" s="2" t="s">
        <v>277</v>
      </c>
    </row>
    <row r="564" spans="2:10" x14ac:dyDescent="0.2">
      <c r="B564" s="65" t="s">
        <v>31</v>
      </c>
      <c r="C564" s="65">
        <v>53</v>
      </c>
      <c r="D564" s="66">
        <f>C564/$C$566</f>
        <v>0.96363636363636362</v>
      </c>
    </row>
    <row r="565" spans="2:10" ht="13.5" thickBot="1" x14ac:dyDescent="0.25">
      <c r="B565" s="2" t="s">
        <v>30</v>
      </c>
      <c r="C565" s="3">
        <v>2</v>
      </c>
      <c r="D565" s="5">
        <f>C565/$C$566</f>
        <v>3.6363636363636362E-2</v>
      </c>
    </row>
    <row r="566" spans="2:10" x14ac:dyDescent="0.2">
      <c r="B566" s="2"/>
      <c r="C566" s="6">
        <f>SUM(C564:C565)</f>
        <v>55</v>
      </c>
      <c r="D566" s="7">
        <f>SUM(D564:D565)</f>
        <v>1</v>
      </c>
    </row>
    <row r="571" spans="2:10" x14ac:dyDescent="0.2">
      <c r="B571" s="15" t="s">
        <v>245</v>
      </c>
      <c r="C571" s="16"/>
      <c r="D571" s="16"/>
      <c r="E571" s="17"/>
    </row>
    <row r="572" spans="2:10" x14ac:dyDescent="0.2">
      <c r="J572" s="11" t="s">
        <v>149</v>
      </c>
    </row>
    <row r="573" spans="2:10" x14ac:dyDescent="0.2">
      <c r="B573" s="1" t="s">
        <v>156</v>
      </c>
      <c r="C573" s="6"/>
      <c r="D573" s="7"/>
    </row>
    <row r="574" spans="2:10" x14ac:dyDescent="0.2">
      <c r="B574" s="2"/>
      <c r="C574" s="2" t="s">
        <v>1</v>
      </c>
      <c r="D574" s="2" t="s">
        <v>277</v>
      </c>
      <c r="E574" s="8"/>
    </row>
    <row r="575" spans="2:10" x14ac:dyDescent="0.2">
      <c r="B575" s="2" t="s">
        <v>31</v>
      </c>
      <c r="C575" s="2">
        <v>89</v>
      </c>
      <c r="D575" s="4">
        <f>C575/$C$577</f>
        <v>9.4279661016949151E-2</v>
      </c>
      <c r="E575" s="6"/>
    </row>
    <row r="576" spans="2:10" ht="13.5" thickBot="1" x14ac:dyDescent="0.25">
      <c r="B576" s="2" t="s">
        <v>30</v>
      </c>
      <c r="C576" s="3">
        <v>855</v>
      </c>
      <c r="D576" s="5">
        <f>C576/$C$577</f>
        <v>0.90572033898305082</v>
      </c>
      <c r="E576" s="7"/>
    </row>
    <row r="577" spans="2:14" x14ac:dyDescent="0.2">
      <c r="B577" s="2"/>
      <c r="C577" s="6">
        <f>SUM(C575:C576)</f>
        <v>944</v>
      </c>
      <c r="D577" s="7">
        <f>SUM(D575:D576)</f>
        <v>1</v>
      </c>
      <c r="E577" s="7"/>
    </row>
    <row r="578" spans="2:14" x14ac:dyDescent="0.2">
      <c r="E578" s="7"/>
    </row>
    <row r="579" spans="2:14" x14ac:dyDescent="0.2">
      <c r="B579" s="1" t="s">
        <v>151</v>
      </c>
    </row>
    <row r="580" spans="2:14" x14ac:dyDescent="0.2">
      <c r="B580" s="2"/>
      <c r="C580" s="2" t="s">
        <v>1</v>
      </c>
      <c r="D580" s="2" t="s">
        <v>277</v>
      </c>
      <c r="E580" s="2"/>
    </row>
    <row r="581" spans="2:14" x14ac:dyDescent="0.2">
      <c r="B581" s="1" t="s">
        <v>233</v>
      </c>
      <c r="C581" s="6">
        <v>6</v>
      </c>
      <c r="D581" s="4">
        <f>C581/$C$586</f>
        <v>0.08</v>
      </c>
      <c r="E581" s="4"/>
    </row>
    <row r="582" spans="2:14" x14ac:dyDescent="0.2">
      <c r="B582" s="9" t="s">
        <v>154</v>
      </c>
      <c r="C582" s="6">
        <v>7</v>
      </c>
      <c r="D582" s="4">
        <f>C582/$C$586</f>
        <v>9.3333333333333338E-2</v>
      </c>
      <c r="E582" s="4"/>
    </row>
    <row r="583" spans="2:14" x14ac:dyDescent="0.2">
      <c r="B583" s="9" t="s">
        <v>153</v>
      </c>
      <c r="C583" s="2">
        <v>14</v>
      </c>
      <c r="D583" s="4">
        <f>C583/$C$586</f>
        <v>0.18666666666666668</v>
      </c>
      <c r="E583" s="4"/>
    </row>
    <row r="584" spans="2:14" x14ac:dyDescent="0.2">
      <c r="B584" s="9" t="s">
        <v>172</v>
      </c>
      <c r="C584" s="2">
        <v>15</v>
      </c>
      <c r="D584" s="4">
        <f>C584/$C$586</f>
        <v>0.2</v>
      </c>
      <c r="E584" s="4"/>
    </row>
    <row r="585" spans="2:14" ht="13.5" thickBot="1" x14ac:dyDescent="0.25">
      <c r="B585" s="9" t="s">
        <v>152</v>
      </c>
      <c r="C585" s="3">
        <v>33</v>
      </c>
      <c r="D585" s="5">
        <f>C585/$C$586</f>
        <v>0.44</v>
      </c>
      <c r="E585" s="4"/>
    </row>
    <row r="586" spans="2:14" x14ac:dyDescent="0.2">
      <c r="B586" s="9"/>
      <c r="C586" s="2">
        <f>SUM(C581:C585)</f>
        <v>75</v>
      </c>
      <c r="D586" s="4">
        <f>SUM(D581:D585)</f>
        <v>1</v>
      </c>
    </row>
    <row r="588" spans="2:14" x14ac:dyDescent="0.2">
      <c r="B588" s="1" t="s">
        <v>155</v>
      </c>
      <c r="C588" s="6"/>
      <c r="D588" s="7"/>
      <c r="N588" s="11"/>
    </row>
    <row r="589" spans="2:14" x14ac:dyDescent="0.2">
      <c r="B589" s="2"/>
      <c r="C589" s="2" t="s">
        <v>1</v>
      </c>
      <c r="D589" s="2" t="s">
        <v>277</v>
      </c>
      <c r="G589" s="11"/>
    </row>
    <row r="590" spans="2:14" x14ac:dyDescent="0.2">
      <c r="B590" s="2" t="s">
        <v>31</v>
      </c>
      <c r="C590" s="2">
        <v>39</v>
      </c>
      <c r="D590" s="4">
        <f>C590/$C$592</f>
        <v>0.48749999999999999</v>
      </c>
    </row>
    <row r="591" spans="2:14" ht="13.5" thickBot="1" x14ac:dyDescent="0.25">
      <c r="B591" s="2" t="s">
        <v>30</v>
      </c>
      <c r="C591" s="3">
        <v>41</v>
      </c>
      <c r="D591" s="5">
        <f>C591/$C$592</f>
        <v>0.51249999999999996</v>
      </c>
    </row>
    <row r="592" spans="2:14" x14ac:dyDescent="0.2">
      <c r="B592" s="2"/>
      <c r="C592" s="6">
        <f>SUM(C590:C591)</f>
        <v>80</v>
      </c>
      <c r="D592" s="7">
        <f>SUM(D590:D591)</f>
        <v>1</v>
      </c>
    </row>
    <row r="594" spans="2:14" x14ac:dyDescent="0.2">
      <c r="B594" s="1" t="s">
        <v>157</v>
      </c>
    </row>
    <row r="595" spans="2:14" x14ac:dyDescent="0.2">
      <c r="B595" s="2"/>
      <c r="C595" s="2" t="s">
        <v>1</v>
      </c>
      <c r="D595" s="2" t="s">
        <v>277</v>
      </c>
    </row>
    <row r="596" spans="2:14" x14ac:dyDescent="0.2">
      <c r="B596" s="9" t="s">
        <v>159</v>
      </c>
      <c r="C596" s="2">
        <v>19</v>
      </c>
      <c r="D596" s="4">
        <f>C596/$C$599</f>
        <v>0.23749999999999999</v>
      </c>
    </row>
    <row r="597" spans="2:14" x14ac:dyDescent="0.2">
      <c r="B597" s="9" t="s">
        <v>158</v>
      </c>
      <c r="C597" s="6">
        <v>25</v>
      </c>
      <c r="D597" s="4">
        <f>C597/$C$599</f>
        <v>0.3125</v>
      </c>
    </row>
    <row r="598" spans="2:14" ht="13.5" thickBot="1" x14ac:dyDescent="0.25">
      <c r="B598" s="9" t="s">
        <v>167</v>
      </c>
      <c r="C598" s="3">
        <v>36</v>
      </c>
      <c r="D598" s="5">
        <f>C598/$C$599</f>
        <v>0.45</v>
      </c>
      <c r="N598" s="11" t="s">
        <v>160</v>
      </c>
    </row>
    <row r="599" spans="2:14" x14ac:dyDescent="0.2">
      <c r="B599" s="9"/>
      <c r="C599" s="2">
        <f>SUM(C596:C598)</f>
        <v>80</v>
      </c>
      <c r="D599" s="4">
        <f>SUM(D596:D598)</f>
        <v>1</v>
      </c>
      <c r="G599" s="11" t="s">
        <v>150</v>
      </c>
    </row>
    <row r="600" spans="2:14" x14ac:dyDescent="0.2">
      <c r="K600" s="10" t="s">
        <v>147</v>
      </c>
    </row>
    <row r="604" spans="2:14" ht="15.75" x14ac:dyDescent="0.2">
      <c r="B604" s="75" t="s">
        <v>246</v>
      </c>
      <c r="C604" s="75"/>
      <c r="D604" s="75"/>
    </row>
    <row r="606" spans="2:14" ht="12" customHeight="1" x14ac:dyDescent="0.2">
      <c r="B606" s="1" t="s">
        <v>168</v>
      </c>
      <c r="G606" s="11" t="s">
        <v>183</v>
      </c>
    </row>
    <row r="607" spans="2:14" ht="12" customHeight="1" x14ac:dyDescent="0.2"/>
    <row r="608" spans="2:14" ht="12" customHeight="1" x14ac:dyDescent="0.2">
      <c r="B608" s="2"/>
      <c r="C608" s="2" t="s">
        <v>1</v>
      </c>
      <c r="D608" s="2" t="s">
        <v>277</v>
      </c>
      <c r="E608" s="2" t="s">
        <v>278</v>
      </c>
    </row>
    <row r="609" spans="2:7" ht="12" customHeight="1" x14ac:dyDescent="0.2">
      <c r="B609" s="9">
        <v>1</v>
      </c>
      <c r="C609" s="6">
        <v>154</v>
      </c>
      <c r="D609" s="19">
        <f>C609/$C$612</f>
        <v>0.76237623762376239</v>
      </c>
      <c r="E609" s="4">
        <f>D609</f>
        <v>0.76237623762376239</v>
      </c>
    </row>
    <row r="610" spans="2:7" ht="12" customHeight="1" x14ac:dyDescent="0.2">
      <c r="B610" s="9">
        <v>2</v>
      </c>
      <c r="C610" s="2">
        <v>31</v>
      </c>
      <c r="D610" s="19">
        <f>C610/$C$612</f>
        <v>0.15346534653465346</v>
      </c>
      <c r="E610" s="4">
        <f t="shared" ref="E610:E611" si="25">D610+E609</f>
        <v>0.91584158415841588</v>
      </c>
    </row>
    <row r="611" spans="2:7" ht="12" customHeight="1" thickBot="1" x14ac:dyDescent="0.25">
      <c r="B611" s="9" t="s">
        <v>169</v>
      </c>
      <c r="C611" s="3">
        <v>17</v>
      </c>
      <c r="D611" s="20">
        <f>C611/$C$612</f>
        <v>8.4158415841584164E-2</v>
      </c>
      <c r="E611" s="4">
        <f t="shared" si="25"/>
        <v>1</v>
      </c>
    </row>
    <row r="612" spans="2:7" ht="12" customHeight="1" x14ac:dyDescent="0.2">
      <c r="B612" s="9"/>
      <c r="C612" s="2">
        <f>SUM(C609:C611)</f>
        <v>202</v>
      </c>
      <c r="D612" s="19">
        <f>SUM(D609:D611)</f>
        <v>1</v>
      </c>
      <c r="E612" s="4"/>
    </row>
    <row r="613" spans="2:7" ht="12" customHeight="1" x14ac:dyDescent="0.2">
      <c r="B613" s="9"/>
      <c r="C613" s="6"/>
      <c r="D613" s="28"/>
      <c r="E613" s="4"/>
    </row>
    <row r="614" spans="2:7" ht="12" customHeight="1" x14ac:dyDescent="0.2">
      <c r="B614" s="18"/>
      <c r="C614" s="6"/>
      <c r="D614" s="28"/>
      <c r="E614" s="4"/>
    </row>
    <row r="617" spans="2:7" x14ac:dyDescent="0.2">
      <c r="G617" s="11" t="s">
        <v>171</v>
      </c>
    </row>
    <row r="618" spans="2:7" x14ac:dyDescent="0.2">
      <c r="B618" s="52" t="s">
        <v>170</v>
      </c>
    </row>
    <row r="620" spans="2:7" x14ac:dyDescent="0.2">
      <c r="B620" s="2"/>
      <c r="C620" s="2" t="s">
        <v>1</v>
      </c>
      <c r="D620" s="2" t="s">
        <v>277</v>
      </c>
      <c r="E620" s="2" t="s">
        <v>278</v>
      </c>
      <c r="F620" s="2"/>
    </row>
    <row r="621" spans="2:7" x14ac:dyDescent="0.2">
      <c r="B621" s="2" t="s">
        <v>42</v>
      </c>
      <c r="C621" s="2">
        <v>3</v>
      </c>
      <c r="D621" s="4">
        <f>C621/$C$626</f>
        <v>1.507537688442211E-2</v>
      </c>
      <c r="E621" s="4">
        <f>D621</f>
        <v>1.507537688442211E-2</v>
      </c>
      <c r="F621" s="2"/>
    </row>
    <row r="622" spans="2:7" x14ac:dyDescent="0.2">
      <c r="B622" s="2" t="s">
        <v>50</v>
      </c>
      <c r="C622" s="2">
        <v>5</v>
      </c>
      <c r="D622" s="4">
        <f t="shared" ref="D622:D625" si="26">C622/$C$626</f>
        <v>2.5125628140703519E-2</v>
      </c>
      <c r="E622" s="4">
        <f>D622+E621</f>
        <v>4.0201005025125629E-2</v>
      </c>
      <c r="F622" s="4"/>
    </row>
    <row r="623" spans="2:7" x14ac:dyDescent="0.2">
      <c r="B623" s="2" t="s">
        <v>51</v>
      </c>
      <c r="C623" s="2">
        <v>10</v>
      </c>
      <c r="D623" s="4">
        <f t="shared" si="26"/>
        <v>5.0251256281407038E-2</v>
      </c>
      <c r="E623" s="4">
        <f>D623+E622</f>
        <v>9.0452261306532666E-2</v>
      </c>
      <c r="F623" s="4"/>
    </row>
    <row r="624" spans="2:7" x14ac:dyDescent="0.2">
      <c r="B624" s="65" t="s">
        <v>52</v>
      </c>
      <c r="C624" s="69">
        <v>37</v>
      </c>
      <c r="D624" s="66">
        <f t="shared" si="26"/>
        <v>0.18592964824120603</v>
      </c>
      <c r="E624" s="66">
        <f>D624+E623</f>
        <v>0.27638190954773867</v>
      </c>
      <c r="F624" s="4"/>
    </row>
    <row r="625" spans="2:7" ht="13.5" thickBot="1" x14ac:dyDescent="0.25">
      <c r="B625" s="65" t="s">
        <v>53</v>
      </c>
      <c r="C625" s="70">
        <v>144</v>
      </c>
      <c r="D625" s="71">
        <f t="shared" si="26"/>
        <v>0.72361809045226133</v>
      </c>
      <c r="E625" s="66">
        <f>D625+E624</f>
        <v>1</v>
      </c>
      <c r="F625" s="4"/>
    </row>
    <row r="626" spans="2:7" x14ac:dyDescent="0.2">
      <c r="C626" s="2">
        <f>SUM(C621:C625)</f>
        <v>199</v>
      </c>
      <c r="D626" s="4">
        <f>SUM(D621:D625)</f>
        <v>1</v>
      </c>
      <c r="F626" s="4"/>
    </row>
    <row r="627" spans="2:7" x14ac:dyDescent="0.2">
      <c r="C627" s="2"/>
      <c r="D627" s="4"/>
      <c r="F627" s="4"/>
    </row>
    <row r="628" spans="2:7" x14ac:dyDescent="0.2">
      <c r="D628" s="4"/>
      <c r="F628" s="4"/>
    </row>
    <row r="629" spans="2:7" x14ac:dyDescent="0.2">
      <c r="B629" s="2"/>
      <c r="C629" s="2"/>
      <c r="D629" s="4"/>
      <c r="E629" s="2"/>
      <c r="F629" s="2"/>
    </row>
    <row r="632" spans="2:7" x14ac:dyDescent="0.2">
      <c r="G632" s="11" t="s">
        <v>173</v>
      </c>
    </row>
    <row r="633" spans="2:7" x14ac:dyDescent="0.2">
      <c r="B633" s="52" t="s">
        <v>174</v>
      </c>
      <c r="D633" s="52"/>
    </row>
    <row r="635" spans="2:7" x14ac:dyDescent="0.2">
      <c r="B635" s="2"/>
      <c r="C635" s="2" t="s">
        <v>1</v>
      </c>
      <c r="D635" s="2" t="s">
        <v>277</v>
      </c>
      <c r="E635" s="2" t="s">
        <v>278</v>
      </c>
      <c r="F635" s="2"/>
    </row>
    <row r="636" spans="2:7" x14ac:dyDescent="0.2">
      <c r="B636" s="1" t="s">
        <v>180</v>
      </c>
      <c r="C636" s="6">
        <v>35</v>
      </c>
      <c r="D636" s="4">
        <f t="shared" ref="D636:D641" si="27">C636/$C$642</f>
        <v>0.18716577540106952</v>
      </c>
      <c r="E636" s="4">
        <f>D636</f>
        <v>0.18716577540106952</v>
      </c>
      <c r="F636" s="2"/>
    </row>
    <row r="637" spans="2:7" x14ac:dyDescent="0.2">
      <c r="B637" s="2" t="s">
        <v>179</v>
      </c>
      <c r="C637" s="6">
        <v>28</v>
      </c>
      <c r="D637" s="4">
        <f t="shared" si="27"/>
        <v>0.1497326203208556</v>
      </c>
      <c r="E637" s="4">
        <f>D637+E636</f>
        <v>0.33689839572192515</v>
      </c>
      <c r="F637" s="4"/>
    </row>
    <row r="638" spans="2:7" x14ac:dyDescent="0.2">
      <c r="B638" s="2" t="s">
        <v>178</v>
      </c>
      <c r="C638" s="6">
        <v>44</v>
      </c>
      <c r="D638" s="4">
        <f t="shared" si="27"/>
        <v>0.23529411764705882</v>
      </c>
      <c r="E638" s="4">
        <f>D638+E637</f>
        <v>0.57219251336898402</v>
      </c>
      <c r="F638" s="4"/>
    </row>
    <row r="639" spans="2:7" x14ac:dyDescent="0.2">
      <c r="B639" s="2" t="s">
        <v>177</v>
      </c>
      <c r="C639" s="2">
        <v>56</v>
      </c>
      <c r="D639" s="4">
        <f t="shared" si="27"/>
        <v>0.29946524064171121</v>
      </c>
      <c r="E639" s="4">
        <f>D639+E638</f>
        <v>0.87165775401069523</v>
      </c>
      <c r="F639" s="4"/>
    </row>
    <row r="640" spans="2:7" x14ac:dyDescent="0.2">
      <c r="B640" s="2" t="s">
        <v>176</v>
      </c>
      <c r="C640" s="2">
        <v>18</v>
      </c>
      <c r="D640" s="7">
        <f t="shared" si="27"/>
        <v>9.6256684491978606E-2</v>
      </c>
      <c r="E640" s="4">
        <f>D640+E639</f>
        <v>0.96791443850267389</v>
      </c>
      <c r="F640" s="4"/>
    </row>
    <row r="641" spans="2:7" ht="13.5" thickBot="1" x14ac:dyDescent="0.25">
      <c r="B641" s="2" t="s">
        <v>175</v>
      </c>
      <c r="C641" s="3">
        <v>6</v>
      </c>
      <c r="D641" s="5">
        <f t="shared" si="27"/>
        <v>3.2085561497326207E-2</v>
      </c>
      <c r="E641" s="4">
        <f>D641+E640</f>
        <v>1</v>
      </c>
      <c r="F641" s="4"/>
    </row>
    <row r="642" spans="2:7" x14ac:dyDescent="0.2">
      <c r="C642" s="2">
        <f>SUM(C636:C641)</f>
        <v>187</v>
      </c>
      <c r="D642" s="4">
        <f>SUM(D636:D641)</f>
        <v>1</v>
      </c>
      <c r="F642" s="4"/>
    </row>
    <row r="643" spans="2:7" x14ac:dyDescent="0.2">
      <c r="D643" s="4"/>
      <c r="F643" s="4"/>
    </row>
    <row r="644" spans="2:7" x14ac:dyDescent="0.2">
      <c r="B644" s="2"/>
      <c r="C644" s="2"/>
      <c r="D644" s="4"/>
      <c r="E644" s="2"/>
      <c r="F644" s="2"/>
    </row>
    <row r="647" spans="2:7" ht="12" customHeight="1" x14ac:dyDescent="0.2">
      <c r="B647" s="1" t="s">
        <v>181</v>
      </c>
      <c r="G647" s="11" t="s">
        <v>182</v>
      </c>
    </row>
    <row r="648" spans="2:7" ht="12" customHeight="1" x14ac:dyDescent="0.2"/>
    <row r="649" spans="2:7" ht="12" customHeight="1" x14ac:dyDescent="0.2">
      <c r="B649" s="2"/>
      <c r="C649" s="2" t="s">
        <v>1</v>
      </c>
      <c r="D649" s="2" t="s">
        <v>277</v>
      </c>
      <c r="E649" s="2" t="s">
        <v>278</v>
      </c>
    </row>
    <row r="650" spans="2:7" ht="12" customHeight="1" x14ac:dyDescent="0.2">
      <c r="B650" s="9">
        <v>1</v>
      </c>
      <c r="C650" s="6">
        <v>19</v>
      </c>
      <c r="D650" s="19">
        <f>C650/$C$654</f>
        <v>9.405940594059406E-2</v>
      </c>
      <c r="E650" s="4">
        <f>D650</f>
        <v>9.405940594059406E-2</v>
      </c>
    </row>
    <row r="651" spans="2:7" ht="12" customHeight="1" x14ac:dyDescent="0.2">
      <c r="B651" s="9">
        <v>2</v>
      </c>
      <c r="C651" s="2">
        <v>78</v>
      </c>
      <c r="D651" s="19">
        <f>C651/$C$654</f>
        <v>0.38613861386138615</v>
      </c>
      <c r="E651" s="4">
        <f t="shared" ref="E651:E653" si="28">D651+E650</f>
        <v>0.48019801980198018</v>
      </c>
    </row>
    <row r="652" spans="2:7" ht="12" customHeight="1" x14ac:dyDescent="0.2">
      <c r="B652" s="9">
        <v>3</v>
      </c>
      <c r="C652" s="6">
        <v>87</v>
      </c>
      <c r="D652" s="28">
        <f>C652/$C$654</f>
        <v>0.43069306930693069</v>
      </c>
      <c r="E652" s="4">
        <f t="shared" si="28"/>
        <v>0.91089108910891081</v>
      </c>
    </row>
    <row r="653" spans="2:7" ht="12" customHeight="1" thickBot="1" x14ac:dyDescent="0.25">
      <c r="B653" s="9" t="s">
        <v>37</v>
      </c>
      <c r="C653" s="3">
        <v>18</v>
      </c>
      <c r="D653" s="20">
        <f>C653/$C$654</f>
        <v>8.9108910891089105E-2</v>
      </c>
      <c r="E653" s="4">
        <f t="shared" si="28"/>
        <v>0.99999999999999989</v>
      </c>
    </row>
    <row r="654" spans="2:7" ht="12" customHeight="1" x14ac:dyDescent="0.2">
      <c r="B654" s="9"/>
      <c r="C654" s="2">
        <f>SUM(C650:C653)</f>
        <v>202</v>
      </c>
      <c r="D654" s="19">
        <f>SUM(D650:D653)</f>
        <v>0.99999999999999989</v>
      </c>
      <c r="E654" s="4"/>
    </row>
    <row r="655" spans="2:7" ht="12" customHeight="1" x14ac:dyDescent="0.2">
      <c r="B655" s="18"/>
      <c r="C655" s="6"/>
      <c r="D655" s="28"/>
      <c r="E655" s="4"/>
    </row>
    <row r="658" spans="2:7" x14ac:dyDescent="0.2">
      <c r="G658" s="11" t="s">
        <v>185</v>
      </c>
    </row>
    <row r="659" spans="2:7" x14ac:dyDescent="0.2">
      <c r="B659" s="1" t="s">
        <v>184</v>
      </c>
    </row>
    <row r="661" spans="2:7" x14ac:dyDescent="0.2">
      <c r="B661" s="2"/>
      <c r="C661" s="2" t="s">
        <v>1</v>
      </c>
      <c r="D661" s="2" t="s">
        <v>277</v>
      </c>
      <c r="E661" s="2" t="s">
        <v>278</v>
      </c>
      <c r="F661" s="2"/>
    </row>
    <row r="662" spans="2:7" x14ac:dyDescent="0.2">
      <c r="B662" s="2" t="s">
        <v>188</v>
      </c>
      <c r="C662" s="6">
        <v>2</v>
      </c>
      <c r="D662" s="4">
        <f>C662/$C$666</f>
        <v>9.7087378640776691E-3</v>
      </c>
      <c r="E662" s="4">
        <f>D662</f>
        <v>9.7087378640776691E-3</v>
      </c>
      <c r="F662" s="2"/>
    </row>
    <row r="663" spans="2:7" x14ac:dyDescent="0.2">
      <c r="B663" s="2" t="s">
        <v>187</v>
      </c>
      <c r="C663" s="6">
        <v>17</v>
      </c>
      <c r="D663" s="4">
        <f>C663/$C$666</f>
        <v>8.2524271844660199E-2</v>
      </c>
      <c r="E663" s="4">
        <f>D663+E662</f>
        <v>9.2233009708737865E-2</v>
      </c>
      <c r="F663" s="4"/>
    </row>
    <row r="664" spans="2:7" x14ac:dyDescent="0.2">
      <c r="B664" s="2" t="s">
        <v>189</v>
      </c>
      <c r="C664" s="6">
        <v>18</v>
      </c>
      <c r="D664" s="4">
        <f>C664/$C$666</f>
        <v>8.7378640776699032E-2</v>
      </c>
      <c r="E664" s="4">
        <f>D664+E663</f>
        <v>0.1796116504854369</v>
      </c>
      <c r="F664" s="4"/>
    </row>
    <row r="665" spans="2:7" ht="13.5" thickBot="1" x14ac:dyDescent="0.25">
      <c r="B665" s="2" t="s">
        <v>186</v>
      </c>
      <c r="C665" s="3">
        <v>169</v>
      </c>
      <c r="D665" s="5">
        <f>C665/$C$666</f>
        <v>0.82038834951456308</v>
      </c>
      <c r="E665" s="4">
        <f>D665+E664</f>
        <v>1</v>
      </c>
      <c r="F665" s="4"/>
    </row>
    <row r="666" spans="2:7" x14ac:dyDescent="0.2">
      <c r="C666" s="2">
        <f>SUM(C662:C665)</f>
        <v>206</v>
      </c>
      <c r="D666" s="4">
        <f>SUM(D662:D665)</f>
        <v>1</v>
      </c>
      <c r="F666" s="4"/>
    </row>
    <row r="667" spans="2:7" x14ac:dyDescent="0.2">
      <c r="D667" s="4"/>
      <c r="F667" s="4"/>
    </row>
    <row r="668" spans="2:7" x14ac:dyDescent="0.2">
      <c r="B668" s="2"/>
      <c r="C668" s="2"/>
      <c r="D668" s="4"/>
      <c r="E668" s="2"/>
      <c r="F668" s="2"/>
    </row>
    <row r="671" spans="2:7" x14ac:dyDescent="0.2">
      <c r="G671" s="11" t="s">
        <v>191</v>
      </c>
    </row>
    <row r="672" spans="2:7" ht="12" customHeight="1" x14ac:dyDescent="0.2">
      <c r="B672" s="52" t="s">
        <v>190</v>
      </c>
    </row>
    <row r="673" spans="2:6" ht="12" customHeight="1" x14ac:dyDescent="0.2"/>
    <row r="674" spans="2:6" ht="12" customHeight="1" x14ac:dyDescent="0.2">
      <c r="B674" s="2"/>
      <c r="C674" s="2" t="s">
        <v>1</v>
      </c>
      <c r="D674" s="2" t="s">
        <v>277</v>
      </c>
      <c r="E674" s="2"/>
      <c r="F674" s="2"/>
    </row>
    <row r="675" spans="2:6" ht="12" customHeight="1" x14ac:dyDescent="0.2">
      <c r="B675" s="2" t="s">
        <v>31</v>
      </c>
      <c r="C675" s="2">
        <v>56</v>
      </c>
      <c r="D675" s="4">
        <f>C675/$C$677</f>
        <v>0.28717948717948716</v>
      </c>
      <c r="E675" s="4"/>
      <c r="F675" s="4"/>
    </row>
    <row r="676" spans="2:6" ht="12" customHeight="1" thickBot="1" x14ac:dyDescent="0.25">
      <c r="B676" s="2" t="s">
        <v>30</v>
      </c>
      <c r="C676" s="3">
        <v>139</v>
      </c>
      <c r="D676" s="5">
        <f>C676/$C$677</f>
        <v>0.71282051282051284</v>
      </c>
      <c r="E676" s="4"/>
      <c r="F676" s="4"/>
    </row>
    <row r="677" spans="2:6" ht="12" customHeight="1" x14ac:dyDescent="0.2">
      <c r="B677" s="2"/>
      <c r="C677" s="6">
        <f>SUM(C675:C676)</f>
        <v>195</v>
      </c>
      <c r="D677" s="7">
        <f>SUM(D675:D676)</f>
        <v>1</v>
      </c>
      <c r="E677" s="4"/>
      <c r="F677" s="4"/>
    </row>
    <row r="678" spans="2:6" ht="12" customHeight="1" x14ac:dyDescent="0.2">
      <c r="B678" s="2"/>
      <c r="C678" s="2"/>
      <c r="D678" s="4"/>
      <c r="E678" s="4"/>
      <c r="F678" s="4"/>
    </row>
    <row r="679" spans="2:6" ht="12" customHeight="1" x14ac:dyDescent="0.2">
      <c r="B679" s="8"/>
      <c r="C679" s="8"/>
      <c r="D679" s="8"/>
      <c r="E679" s="4"/>
      <c r="F679" s="4"/>
    </row>
    <row r="680" spans="2:6" ht="12" customHeight="1" x14ac:dyDescent="0.2">
      <c r="B680" s="8"/>
      <c r="C680" s="8"/>
      <c r="D680" s="8"/>
      <c r="E680" s="4"/>
      <c r="F680" s="4"/>
    </row>
    <row r="681" spans="2:6" ht="12" customHeight="1" x14ac:dyDescent="0.2">
      <c r="B681" s="6"/>
      <c r="C681" s="6"/>
      <c r="D681" s="6"/>
      <c r="E681" s="2"/>
      <c r="F681" s="4"/>
    </row>
    <row r="682" spans="2:6" ht="12" customHeight="1" x14ac:dyDescent="0.2">
      <c r="B682" s="8"/>
      <c r="C682" s="6"/>
      <c r="D682" s="7"/>
      <c r="F682" s="4"/>
    </row>
    <row r="683" spans="2:6" ht="12" customHeight="1" x14ac:dyDescent="0.2">
      <c r="B683" s="14"/>
      <c r="C683" s="6"/>
      <c r="D683" s="7"/>
      <c r="F683" s="4"/>
    </row>
    <row r="684" spans="2:6" ht="12" customHeight="1" x14ac:dyDescent="0.2">
      <c r="B684" s="14"/>
      <c r="C684" s="6"/>
      <c r="D684" s="7"/>
      <c r="F684" s="4"/>
    </row>
    <row r="685" spans="2:6" ht="12" customHeight="1" x14ac:dyDescent="0.2">
      <c r="B685" s="14"/>
      <c r="C685" s="6"/>
      <c r="D685" s="7"/>
      <c r="F685" s="2"/>
    </row>
  </sheetData>
  <mergeCells count="1">
    <mergeCell ref="B604:D604"/>
  </mergeCells>
  <phoneticPr fontId="31" type="noConversion"/>
  <pageMargins left="0.75" right="0.75" top="1" bottom="1" header="0.5" footer="0.5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GeneralResults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2010 Standard Occupational Classification Structure (XLS)</dc:title>
  <dc:creator/>
  <cp:lastModifiedBy/>
  <cp:lastPrinted>2012-07-31T00:57:14Z</cp:lastPrinted>
  <dcterms:created xsi:type="dcterms:W3CDTF">2010-01-15T14:21:33Z</dcterms:created>
  <dcterms:modified xsi:type="dcterms:W3CDTF">2012-09-04T20:23:55Z</dcterms:modified>
</cp:coreProperties>
</file>